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C:\Users\Windows 10\Desktop\"/>
    </mc:Choice>
  </mc:AlternateContent>
  <xr:revisionPtr revIDLastSave="0" documentId="8_{1D780598-2207-49E5-8FA5-7A29FA6D1E7C}" xr6:coauthVersionLast="45" xr6:coauthVersionMax="45" xr10:uidLastSave="{00000000-0000-0000-0000-000000000000}"/>
  <bookViews>
    <workbookView xWindow="-120" yWindow="-120" windowWidth="29040" windowHeight="15840" xr2:uid="{F3E2AC33-F83D-42DE-BB64-56A3313F250F}"/>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33" i="2" l="1"/>
  <c r="O33" i="2" s="1"/>
  <c r="E33" i="2"/>
  <c r="G31" i="2"/>
  <c r="O31" i="2" s="1"/>
  <c r="E31" i="2"/>
  <c r="G29" i="2"/>
  <c r="O29" i="2" s="1"/>
  <c r="E29" i="2"/>
  <c r="G27" i="2"/>
  <c r="O27" i="2" s="1"/>
  <c r="E27" i="2"/>
  <c r="G25" i="2"/>
  <c r="E25" i="2"/>
  <c r="M7" i="2" l="1"/>
  <c r="O25" i="2"/>
</calcChain>
</file>

<file path=xl/sharedStrings.xml><?xml version="1.0" encoding="utf-8"?>
<sst xmlns="http://schemas.openxmlformats.org/spreadsheetml/2006/main" count="32" uniqueCount="30">
  <si>
    <t>Nombre de la Entidad:</t>
  </si>
  <si>
    <t xml:space="preserve">CORPORACION AUTONOMA REGIONAL DE LA GUAJIRA </t>
  </si>
  <si>
    <t>Periodo Evaluado:</t>
  </si>
  <si>
    <t>ENERO A JUNIO DE 2020</t>
  </si>
  <si>
    <t>Estado del sistema de Control Interno de la entidad</t>
  </si>
  <si>
    <t>Conclusión general sobre la evaluación del Sistema de Control Interno</t>
  </si>
  <si>
    <t>¿Están todos los componentes operando juntos y de manera integrada? (Si / en proceso / No) (Justifique su respuesta):</t>
  </si>
  <si>
    <t>Si</t>
  </si>
  <si>
    <t>De conformidad con la evaluación independiente realizada con corte 30 de junio de 2020, se evidencia que todos los componentes están funcionando de manera articulados, a pesar de ello se llevan a cabo acciones para la mejora continua del Sistema de Control Interno tales como :Análisis de resultados de la gestión, o de los resultados de la evaluación independiente, o de evaluaciones externas u observaciones entre otros, cuyos resultados se traducen en planes de mejoramiento a fin de evidenciar su ejecución y cumplimiento.</t>
  </si>
  <si>
    <t>¿Es efectivo el sistema de control interno para los objetivos evaluados? (Si/No) (Justifique su respuesta):</t>
  </si>
  <si>
    <t xml:space="preserve">El Sistema de Control Interno, es efectivo, se caracteriza por el nivel de madurez logrado, se mantiene la Certificación del Sistema de Gestión de Calidad lSO 9001: 2015, por parte del órgano certificador ICONTEC, se observa el aseguramiento de los objetivos institucionales, se realiza el seguimiento al cumplimiento de los indicadores inmersos en el Plan de Acción 2020- 2023, en cuanto a las metas físicas y financieras de cada uno de los programas, proyectos y actividades. con el propósito de tomar decisiones frente a su grado de avance, encaminados a la mejora continua.  </t>
  </si>
  <si>
    <t>La entidad cuenta dentro de su Sistema de Control Interno, con una institucionalidad (Líneas de defensa)  que le permita la toma de decisiones frente al control (Si/No) (Justifique su respuesta):</t>
  </si>
  <si>
    <t xml:space="preserve">La entidad cuenta con las tres Líneas de Defensa así: 
Línea Estratégica a cargo de la Alta Dirección y el Comité Institucional de Coordinación de Control Interno.
1a Línea de Defensa: Lideres de los procesos y sus equipos de trabajo.
2a Línea de Defensa: Jefe de la Oficina Asesora de Planeación, Coordinadores de áreas, Comité de Sostenibilidad Financiera, entre otros.
3a Línea de Defensa: Oficina de Control Interno. 
En lo refiere a la Línea Estratégica, La Alta Dirección, evidencia el compromiso con la integridad y los valores de servicio público, de igual manera articulado con el Comité Institucional de Coordinación de Control Interno, han definido lineamientos para el adecuado y efectivo diseño y funcionamiento del Sistema de Control Interno.
Es importante señalar que se cuenta con la Política de Administración de los Riesgos, determinada por la Alta Dirección y el Comité Institucional de Coordinación de Control Interno, debidamente diseñada y adoptada.
En cuanto a la primera Línea de Defensa, los líderes de los procesos y sus equipos de trabajo, analizan y monitorean los riesgos desde el punto de vista del contexto interno y externo, analizan las zonas de riesgos y califican en cuanto a la probabilidad e impacto, proponiendo acciones de mejora que les permita definir el plan de tratamiento de los riesgos identificados, unido a ello, se indica el responsable para su debido seguimiento.
En lo respecta a la segunda Línea de Defensa: Se observa la evaluación de los riesgos identificados si estos afectan la planeación institucional. 
Por último, la tercera Línea de Defensa, la Oficina de Control Interno, con su equipo de trabajo, cuenta con el programa y plan de auditoria basada en riesgos, realiza el seguimiento a la política de administración de riesgos aprobada en el marco del CICI, de igual forma verifica los mapas de riesgos actualizados, los controles para mitigar los riesgos etc. 
</t>
  </si>
  <si>
    <t>Componente</t>
  </si>
  <si>
    <t>¿El componente está presente y funcionando?</t>
  </si>
  <si>
    <t>Nivel de Cumplimiento componente</t>
  </si>
  <si>
    <r>
      <rPr>
        <b/>
        <u/>
        <sz val="12"/>
        <color theme="0"/>
        <rFont val="Arial"/>
        <family val="2"/>
      </rPr>
      <t xml:space="preserve"> Estado actual:</t>
    </r>
    <r>
      <rPr>
        <b/>
        <sz val="12"/>
        <color theme="0"/>
        <rFont val="Arial"/>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</si>
  <si>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</si>
  <si>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</si>
  <si>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</si>
  <si>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</si>
  <si>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t>Evaluación de riesgos</t>
  </si>
  <si>
    <t>Actividades de control</t>
  </si>
  <si>
    <t>Información y comunicación</t>
  </si>
  <si>
    <t xml:space="preserve">Monitoreo </t>
  </si>
  <si>
    <r>
      <rPr>
        <b/>
        <sz val="13"/>
        <rFont val="Arial"/>
        <family val="2"/>
      </rPr>
      <t xml:space="preserve">DEBILIDADES
</t>
    </r>
    <r>
      <rPr>
        <sz val="13"/>
        <rFont val="Arial"/>
        <family val="2"/>
      </rPr>
      <t xml:space="preserve">- Se hace necesario articular la gestión de conflictos de interés como elemento dentro de la gestión del talento humano. 
</t>
    </r>
    <r>
      <rPr>
        <b/>
        <sz val="13"/>
        <rFont val="Arial"/>
        <family val="2"/>
      </rPr>
      <t xml:space="preserve">FORTALEZAS 
</t>
    </r>
    <r>
      <rPr>
        <sz val="13"/>
        <rFont val="Arial"/>
        <family val="2"/>
      </rPr>
      <t xml:space="preserve">- Se adoptó el Plan Estratégico de Talento Humano a través de la Resolución No 047 del 14 de enero de 2020, como herramienta que orienta las acciones ligadas al Proceso de Gestión de Talento Humano de la entidad, para ello se identificaron los componentes establecidos en la Política de Talento Humano desde el enfoque del Modelo Integrado de Planeación y Gestión – MIPG, el cual contiene las tres fases que debe cumplir todo servidor público: Ingreso, desarrollo o crecimiento y retiro.
- Se adoptó en el año 2018 el Código de Integridad, fecha desde la cual se viene adelantando acciones que promuevan la ética pública en cada uno de los colaboradores de la entidad.
- Se realizó el autodiagnóstico de la gestión de la integridad institucional y se adoptó el Plan de Integridad a través de la Resolución No 782 de 2020, donde estás contenidas las actividades a desarrollar en el presente año.
- Se resalta la activación de los agentes de cambio que promueven la integridad en cada una de las áreas, se evidencia la construcción de manera participativa del cronograma de trabajo, se creó el correo institucional de integridad como canal de comunicación para los funcionarios y se viene desarrollando a través de la estrategia “Corpoguajira soy Yo” la difusión de mensajes que recuerdan los valores que orientan la integridad en la corporación.
- Corpoguajira es pionera en el Departamento de la Guajira, en la aplicación y adopción del Horario Flexible y Teletrabajo: lo cual ha permitido adaptarse de manera oportuna a los cambios ocasionados por la pandemia del COVID-19.
- El Comité Institucional de Coordinación de Control Interno, se reúne de manera periódica en aras de tomar decesiones sobre el funcionamiento del Sistema de Control Interno, se definen compromisos y responsabilidades.
- Se encuentran definidas las tres Líneas de Defensa que indica el MIPG.
- La Política de Administración de Riesgos, se aprobó a través del CICI, se evalúan los cambios en el entorno interno y externo, a fin de definir ajustes, cumplimiento con el requisito indicado en la ISO 9001: 2015 “Revisión por la Dirección. 
- Se adoptó el Plan Institucional de Capacitación, a través de la Resolución No. 171 de 2020.
- EL CICI aprobó el Programa y Plan de Auditoria, presentado por la Oficina de Control Interno y realiza el debido seguimiento a su ejecución y cumplimiento.
- La Oficina de Control Interno, presenta los informes de resultados de las auditorías internas y demás informes de ley, los cuales son evaluados por el CICI, Comité de Dirección, en aras de evaluar su impacto que apunte la mejora continua.
</t>
    </r>
  </si>
  <si>
    <r>
      <rPr>
        <b/>
        <sz val="14"/>
        <color theme="1"/>
        <rFont val="Arial"/>
        <family val="2"/>
      </rPr>
      <t xml:space="preserve">DEBILIDADES </t>
    </r>
    <r>
      <rPr>
        <sz val="14"/>
        <color theme="1"/>
        <rFont val="Arial"/>
        <family val="2"/>
      </rPr>
      <t xml:space="preserve">
- Establecer los nombres, los propósitos y el manejo de las desviaciones de los controles definidos por la entidad para mitigar los riesgos de corrupción.
</t>
    </r>
    <r>
      <rPr>
        <b/>
        <sz val="14"/>
        <color theme="1"/>
        <rFont val="Arial"/>
        <family val="2"/>
      </rPr>
      <t xml:space="preserve">FORTALEZAS
</t>
    </r>
    <r>
      <rPr>
        <sz val="14"/>
        <color theme="1"/>
        <rFont val="Arial"/>
        <family val="2"/>
      </rPr>
      <t xml:space="preserve">- La Corporación, cuenta con los mapas de riesgos por procesos ajustados a los cambios del entorno, se tienen identificados factores de riesgos internos y externos.
- El Plan Estratégico de Gestión Ambiental – PGAR, está debidamente articulado con el Plan de Acción 2020- 2023.
- Se evalúa periódicamente a través de los indicadores mínimos, el Plan de Acción 2020-2023 con el fin de evidenciar el grado de avance de las metas físicas y financieras, en cada uno de los programas, proyectos y actividades contenidas en el mismo.
- La Oficina Asesora de Planeación consolida la gestión de riesgo adelantada al interior de la Corporación.
- La Oficina de Control Interno realiza seguimiento y evalúa los controles de cada uno de los riesgos inmersos en el mapa de riesgo institucional, la Alta dirección evalúa las fallas y emprende acciones de mejora orientadas a su tratamiento que conduzca a la mejora.
- La Corporación, cuenta con el Plan de Anticorrupción y Atención al Ciudadano, conforme a lo preceptuado en la Ley 1474 de 2011.  
</t>
    </r>
  </si>
  <si>
    <r>
      <rPr>
        <b/>
        <sz val="14"/>
        <color theme="1"/>
        <rFont val="Arial"/>
        <family val="2"/>
      </rPr>
      <t>DEBILIDADES</t>
    </r>
    <r>
      <rPr>
        <sz val="14"/>
        <color theme="1"/>
        <rFont val="Arial"/>
        <family val="2"/>
      </rPr>
      <t xml:space="preserve"> 
- Evaluar los resultados de la gestión presupuestal del año anterior, para la elaboración del anteproyecto de presupuesto. 
- Diseñar indicadores para medir el tiempo de espera, el tiempo de atención, como guía de medición y seguimiento del desempeño en el marco de la política de servicio al ciudadano de la entidad. 
</t>
    </r>
    <r>
      <rPr>
        <b/>
        <sz val="14"/>
        <color theme="1"/>
        <rFont val="Arial"/>
        <family val="2"/>
      </rPr>
      <t xml:space="preserve">FORTALEZAS
</t>
    </r>
    <r>
      <rPr>
        <sz val="14"/>
        <color theme="1"/>
        <rFont val="Arial"/>
        <family val="2"/>
      </rPr>
      <t xml:space="preserve">- Corpoguajira, cuenta con una adecuada segregación de funciones, lo que le permite un control efectivo, para reducir el riesgo de posibles incumplimientos, en la operación del Sistema de Control Interno. 
- En el Sistema de Gestión Integrado, están inmersos otros sistemas de gestión, bajo normas o estándares internaciones ISO 9001: 2015, ISO 14001: 2015.    
- Cuenta con matrices de roles y responsabilidades, siguiendo los principios de segregación de funciones.
- Verifica que los responsables estén ejecutando los controles tal como han sido diseñados.
- Asegura que se estén monitoreando los riesgos, de acuerdo con la aplicación de las tres Líneas de Defensa. 
</t>
    </r>
  </si>
  <si>
    <r>
      <rPr>
        <b/>
        <sz val="14"/>
        <color theme="1"/>
        <rFont val="Arial"/>
        <family val="2"/>
      </rPr>
      <t>DEBILIDADES</t>
    </r>
    <r>
      <rPr>
        <sz val="14"/>
        <color theme="1"/>
        <rFont val="Arial"/>
        <family val="2"/>
      </rPr>
      <t xml:space="preserve">
- El plan anual de auditoría, no contempla auditorías al modelo de seguridad y privacidad de la información (MSPI), de accesibilidad web, conforme a la norma técnica NTC 5854 y a la norma técnica NTC 6047 de infraestructura.
</t>
    </r>
    <r>
      <rPr>
        <b/>
        <sz val="14"/>
        <color theme="1"/>
        <rFont val="Arial"/>
        <family val="2"/>
      </rPr>
      <t>FORTALEZAS</t>
    </r>
    <r>
      <rPr>
        <sz val="14"/>
        <color theme="1"/>
        <rFont val="Arial"/>
        <family val="2"/>
      </rPr>
      <t xml:space="preserve">
- La Alta Dirección periódicamente evalúa los resultados de las evaluaciones independientes, con el fin de fijar compromisos y responsabilidades que permitan acentuar sobre la efectividad del Sistema de Control Interno.
- La Oficina de Control Interno, realiza evaluaciones independientes periódicas, con base en el enfoque basado en riesgos, con el fin evaluar los controles establecidos, en aras de definir su efectividad y evitar la materialización de riesgos.
- La Corporación, considera relevante los informes de las evaluaciones, realizados por los Entes de control, ICONTEC, dado que le permite tener un juicio independiente de las operaciones que se lleven a cabo, cuyos resultados se traducen en acciones de mejora, mediante la formulación de Planes de Mejoramiento.
- Los informes presentados por la Oficina de Control Interno, donde se evidencia deficiencias en el Sistema de Control Interno, son comunicados a la Alta Dirección y a los Líderes de los procesos, de acuerdo con las políticas establecidas al interior de la entidad, para su debido seguimiento, verificar su cumplimiento en el tiempo indicado, con el fin de asegurar su cierre.
- La entidad realiza trazabilidad de las PQRDS y evalúa la oportunidad de respuesta remitidas a los grupos de interés y partes interesadas, encaminadas a la mejora del Sistema de Control Interno.
- En el CICI, se evalúa el grado de avance de las acciones de mejora, contenidas en los planes de mejoramiento, producto de las auditorías internas practicadas por la Oficina de Control Interno y entes externos. 
</t>
    </r>
  </si>
  <si>
    <r>
      <rPr>
        <b/>
        <sz val="14"/>
        <color theme="1"/>
        <rFont val="Arial"/>
        <family val="2"/>
      </rPr>
      <t xml:space="preserve">DEBILIDADES </t>
    </r>
    <r>
      <rPr>
        <sz val="14"/>
        <color theme="1"/>
        <rFont val="Arial"/>
        <family val="2"/>
      </rPr>
      <t xml:space="preserve">
- Realizar seguimiento a la implementación de las políticas de seguridad de acuerdo con las directrices o lineamientos comunicados por la Administración del SIIF Nación del Ministerio de Hacienda y Crédito Público.
-  Se desarrolló el Modelo de Seguridad y Privacidad de la información (MSPI), se requiere su implementación y seguimiento, de igual forma la aplicabilidad de las normas técnica NTC 5854 y NTC 6047 de infraestructura
</t>
    </r>
    <r>
      <rPr>
        <b/>
        <sz val="14"/>
        <color theme="1"/>
        <rFont val="Arial"/>
        <family val="2"/>
      </rPr>
      <t xml:space="preserve">FORTALEZAS </t>
    </r>
    <r>
      <rPr>
        <sz val="14"/>
        <color theme="1"/>
        <rFont val="Arial"/>
        <family val="2"/>
      </rPr>
      <t xml:space="preserve">
- La Corporación, posee un Sistema de Gestión Documental, que permite la captura y el procesamiento de datos, con el propósito de lograr los requerimientos de los usuarios internos y externos.
- Actualmente se encuentra realizando, el autodiagnóstico del proceso de comunicaciones en el marco del memorando de entendimiento suscrito con la función pública, con el fin de tener los elementos suficientes para la actualización del plan de comunicaciones con que cuenta la entidad. 
- Cuenta con canales de información internos y externos, asociados con el tipo de información a divulgar y son reconocidos en toda la organización y a nivel externo.
- La Corporación, evalúa los procesos y procedimientos encaminados a evaluar periódicamente la efectividad de los canales de comunicación con las partes externas, así como sus contenidos, de tal forma que se puedan mejorar.
- El indicador que mide el cumplimiento de la Política de Servicio al Ciudadano (índice de satisfacción al cliente) en el primer semestre presenta un porcentaje de satisfacción al cliente externo de 4,26% ubicándolo en nivel de Excelencia.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</si>
</sst>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6" x14ac:knownFonts="1">
    <font>
      <sz val="11"/>
      <color theme="1"/>
      <name val="Calibri"/>
      <family val="2"/>
      <scheme val="minor"/>
    </font>
    <font>
      <sz val="10"/>
      <color theme="1"/>
      <name val="Arial"/>
      <family val="2"/>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4"/>
      <name val="Arial"/>
      <family val="2"/>
    </font>
    <font>
      <sz val="25"/>
      <color theme="1"/>
      <name val="Arial"/>
      <family val="2"/>
    </font>
    <font>
      <sz val="18"/>
      <color theme="1"/>
      <name val="Arial"/>
      <family val="2"/>
    </font>
    <font>
      <sz val="14"/>
      <color theme="1"/>
      <name val="Arial"/>
      <family val="2"/>
    </font>
    <font>
      <b/>
      <sz val="10"/>
      <color rgb="FFFF0000"/>
      <name val="Arial"/>
      <family val="2"/>
    </font>
    <font>
      <b/>
      <sz val="12"/>
      <color theme="0"/>
      <name val="Arial"/>
      <family val="2"/>
    </font>
    <font>
      <b/>
      <u/>
      <sz val="12"/>
      <color theme="0"/>
      <name val="Arial"/>
      <family val="2"/>
    </font>
    <font>
      <b/>
      <sz val="10"/>
      <color theme="1"/>
      <name val="Arial"/>
      <family val="2"/>
    </font>
    <font>
      <b/>
      <sz val="16"/>
      <color theme="1"/>
      <name val="Arial"/>
      <family val="2"/>
    </font>
    <font>
      <sz val="13"/>
      <name val="Arial"/>
      <family val="2"/>
    </font>
    <font>
      <b/>
      <i/>
      <sz val="10"/>
      <name val="Arial"/>
      <family val="2"/>
    </font>
    <font>
      <b/>
      <i/>
      <sz val="10"/>
      <color theme="1"/>
      <name val="Arial"/>
      <family val="2"/>
    </font>
    <font>
      <b/>
      <sz val="13"/>
      <name val="Arial"/>
      <family val="2"/>
    </font>
    <font>
      <b/>
      <sz val="14"/>
      <color theme="1"/>
      <name val="Arial"/>
      <family val="2"/>
    </font>
    <font>
      <b/>
      <sz val="20"/>
      <color theme="1"/>
      <name val="Arial"/>
      <family val="2"/>
    </font>
    <font>
      <b/>
      <sz val="20"/>
      <color theme="1"/>
      <name val="Arial Narrow"/>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9">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3" fillId="2" borderId="0" xfId="1" applyFont="1" applyFill="1" applyAlignment="1">
      <alignment horizontal="center"/>
    </xf>
    <xf numFmtId="0" fontId="1" fillId="2" borderId="7" xfId="1" applyFill="1" applyBorder="1"/>
    <xf numFmtId="0" fontId="2" fillId="3" borderId="6" xfId="1" applyFont="1" applyFill="1" applyBorder="1" applyAlignment="1">
      <alignment horizontal="center" vertical="center"/>
    </xf>
    <xf numFmtId="164" fontId="3" fillId="2" borderId="0" xfId="1" applyNumberFormat="1" applyFont="1" applyFill="1" applyAlignment="1">
      <alignment horizontal="center"/>
    </xf>
    <xf numFmtId="0" fontId="4" fillId="2" borderId="0" xfId="1" applyFont="1" applyFill="1" applyAlignment="1">
      <alignment vertical="center"/>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1" fillId="2" borderId="22" xfId="1" applyNumberFormat="1" applyFont="1" applyFill="1" applyBorder="1" applyAlignment="1" applyProtection="1">
      <alignment horizontal="center" vertical="center" wrapText="1"/>
      <protection locked="0"/>
    </xf>
    <xf numFmtId="49" fontId="1" fillId="2" borderId="0" xfId="1" applyNumberFormat="1" applyFill="1" applyAlignment="1">
      <alignment horizontal="left" vertical="top" wrapText="1"/>
    </xf>
    <xf numFmtId="0" fontId="14"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5" fillId="4" borderId="28" xfId="1" applyFont="1" applyFill="1" applyBorder="1" applyAlignment="1">
      <alignment horizontal="center" vertical="center" wrapText="1"/>
    </xf>
    <xf numFmtId="0" fontId="15"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5" fillId="3" borderId="29" xfId="1" applyFont="1" applyFill="1" applyBorder="1" applyAlignment="1">
      <alignment horizontal="center" vertical="center" wrapText="1"/>
    </xf>
    <xf numFmtId="0" fontId="15" fillId="3" borderId="15" xfId="1" applyFont="1" applyFill="1" applyBorder="1" applyAlignment="1">
      <alignment horizontal="center" vertical="center" wrapText="1"/>
    </xf>
    <xf numFmtId="0" fontId="15" fillId="3" borderId="0" xfId="1" applyFont="1" applyFill="1" applyAlignment="1">
      <alignment horizontal="center" vertical="center" wrapText="1"/>
    </xf>
    <xf numFmtId="0" fontId="17" fillId="2" borderId="0" xfId="1" applyFont="1" applyFill="1" applyAlignment="1">
      <alignment wrapText="1"/>
    </xf>
    <xf numFmtId="0" fontId="12" fillId="0" borderId="0" xfId="1" applyFont="1" applyAlignment="1">
      <alignment horizontal="center" wrapText="1"/>
    </xf>
    <xf numFmtId="0" fontId="1" fillId="0" borderId="0" xfId="1"/>
    <xf numFmtId="0" fontId="1" fillId="0" borderId="30" xfId="1" applyBorder="1"/>
    <xf numFmtId="0" fontId="5" fillId="5" borderId="6" xfId="1" applyFont="1" applyFill="1" applyBorder="1" applyAlignment="1">
      <alignment horizontal="center" vertical="center" wrapText="1"/>
    </xf>
    <xf numFmtId="0" fontId="15"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8" fillId="6" borderId="6" xfId="1" applyNumberFormat="1" applyFont="1" applyFill="1" applyBorder="1" applyAlignment="1" applyProtection="1">
      <alignment horizontal="center" vertical="center"/>
      <protection hidden="1"/>
    </xf>
    <xf numFmtId="0" fontId="19" fillId="0" borderId="31" xfId="1" applyFont="1" applyBorder="1" applyAlignment="1" applyProtection="1">
      <alignment vertical="center" wrapText="1"/>
      <protection locked="0"/>
    </xf>
    <xf numFmtId="0" fontId="9" fillId="0" borderId="0" xfId="1" applyFont="1" applyAlignment="1">
      <alignment vertical="center"/>
    </xf>
    <xf numFmtId="9" fontId="18"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11" xfId="1" applyFont="1" applyBorder="1" applyAlignment="1" applyProtection="1">
      <alignment horizontal="left" vertical="center"/>
      <protection locked="0"/>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vertical="center" wrapText="1"/>
    </xf>
    <xf numFmtId="0" fontId="1" fillId="0" borderId="0" xfId="1" applyAlignment="1">
      <alignment horizontal="center"/>
    </xf>
    <xf numFmtId="0" fontId="1" fillId="0" borderId="6" xfId="1" applyBorder="1"/>
    <xf numFmtId="0" fontId="1" fillId="0" borderId="31" xfId="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 fillId="0" borderId="11" xfId="1" applyBorder="1"/>
    <xf numFmtId="0" fontId="5" fillId="3" borderId="6" xfId="1" applyFont="1" applyFill="1" applyBorder="1" applyAlignment="1">
      <alignment horizontal="center" vertical="center" wrapText="1"/>
    </xf>
    <xf numFmtId="0" fontId="5" fillId="8" borderId="6" xfId="1" applyFont="1" applyFill="1" applyBorder="1" applyAlignment="1">
      <alignment horizontal="center" vertical="center" wrapText="1"/>
    </xf>
    <xf numFmtId="0" fontId="5" fillId="9" borderId="6" xfId="1" applyFont="1" applyFill="1" applyBorder="1" applyAlignment="1">
      <alignment horizontal="center" vertical="center" wrapText="1"/>
    </xf>
    <xf numFmtId="0" fontId="15" fillId="2" borderId="0" xfId="1" applyFont="1" applyFill="1" applyAlignment="1">
      <alignment vertical="center"/>
    </xf>
    <xf numFmtId="0" fontId="9" fillId="2" borderId="0" xfId="1" applyFont="1" applyFill="1" applyAlignment="1">
      <alignment horizontal="left" vertical="center"/>
    </xf>
    <xf numFmtId="0" fontId="20" fillId="2" borderId="0" xfId="1" applyFont="1" applyFill="1" applyAlignment="1">
      <alignment vertical="center"/>
    </xf>
    <xf numFmtId="0" fontId="21" fillId="2" borderId="0" xfId="1" applyFont="1" applyFill="1"/>
    <xf numFmtId="0" fontId="1" fillId="2" borderId="33" xfId="1" applyFill="1" applyBorder="1"/>
    <xf numFmtId="0" fontId="1" fillId="2" borderId="34" xfId="1" applyFill="1" applyBorder="1"/>
    <xf numFmtId="0" fontId="1" fillId="2" borderId="35" xfId="1" applyFill="1" applyBorder="1"/>
    <xf numFmtId="0" fontId="13" fillId="0" borderId="32" xfId="1" applyFont="1" applyBorder="1" applyAlignment="1" applyProtection="1">
      <alignment vertical="top" wrapText="1"/>
      <protection locked="0"/>
    </xf>
    <xf numFmtId="0" fontId="13" fillId="0" borderId="31" xfId="1" applyFont="1" applyBorder="1" applyAlignment="1" applyProtection="1">
      <alignment horizontal="left" vertical="top" wrapText="1"/>
      <protection locked="0"/>
    </xf>
    <xf numFmtId="0" fontId="13" fillId="0" borderId="31" xfId="1" applyFont="1" applyBorder="1" applyAlignment="1" applyProtection="1">
      <alignment vertical="center" wrapText="1"/>
      <protection locked="0"/>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3" fillId="2" borderId="23" xfId="1" applyNumberFormat="1" applyFont="1" applyFill="1" applyBorder="1" applyAlignment="1" applyProtection="1">
      <alignment horizontal="left" vertical="center" wrapText="1"/>
      <protection locked="0"/>
    </xf>
    <xf numFmtId="49" fontId="13" fillId="2" borderId="24" xfId="1" applyNumberFormat="1" applyFont="1" applyFill="1" applyBorder="1" applyAlignment="1" applyProtection="1">
      <alignment horizontal="left" vertical="center" wrapText="1"/>
      <protection locked="0"/>
    </xf>
    <xf numFmtId="49" fontId="13" fillId="2" borderId="25" xfId="1" applyNumberFormat="1" applyFont="1" applyFill="1" applyBorder="1" applyAlignment="1" applyProtection="1">
      <alignment horizontal="left" vertical="center" wrapText="1"/>
      <protection locked="0"/>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49" fontId="13" fillId="2" borderId="23" xfId="1" applyNumberFormat="1" applyFont="1" applyFill="1" applyBorder="1" applyAlignment="1" applyProtection="1">
      <alignment horizontal="left" vertical="top" wrapText="1"/>
      <protection locked="0"/>
    </xf>
    <xf numFmtId="49" fontId="13" fillId="2" borderId="24" xfId="1" applyNumberFormat="1" applyFont="1" applyFill="1" applyBorder="1" applyAlignment="1" applyProtection="1">
      <alignment horizontal="left" vertical="top" wrapText="1"/>
      <protection locked="0"/>
    </xf>
    <xf numFmtId="49" fontId="13" fillId="2" borderId="25" xfId="1" applyNumberFormat="1" applyFont="1" applyFill="1" applyBorder="1" applyAlignment="1" applyProtection="1">
      <alignment horizontal="left" vertical="top" wrapText="1"/>
      <protection locked="0"/>
    </xf>
    <xf numFmtId="0" fontId="2" fillId="3" borderId="5"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4" fillId="2" borderId="6" xfId="1" applyFont="1" applyFill="1" applyBorder="1" applyAlignment="1" applyProtection="1">
      <alignment horizontal="center"/>
      <protection locked="0"/>
    </xf>
    <xf numFmtId="164" fontId="25" fillId="2" borderId="9" xfId="1" applyNumberFormat="1" applyFont="1" applyFill="1" applyBorder="1" applyAlignment="1" applyProtection="1">
      <alignment horizontal="center"/>
      <protection locked="0"/>
    </xf>
    <xf numFmtId="164" fontId="25" fillId="2" borderId="10" xfId="1" applyNumberFormat="1" applyFont="1" applyFill="1" applyBorder="1" applyAlignment="1" applyProtection="1">
      <alignment horizontal="center"/>
      <protection locked="0"/>
    </xf>
    <xf numFmtId="164" fontId="25" fillId="2" borderId="11" xfId="1" applyNumberFormat="1" applyFont="1" applyFill="1" applyBorder="1" applyAlignment="1" applyProtection="1">
      <alignment horizontal="center"/>
      <protection locked="0"/>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cellXfs>
  <cellStyles count="2">
    <cellStyle name="Normal" xfId="0" builtinId="0"/>
    <cellStyle name="Normal 2" xfId="1" xr:uid="{52530F1B-C57C-4241-AF15-47EBEDDE7F4C}"/>
  </cellStyles>
  <dxfs count="21">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1929492</xdr:colOff>
      <xdr:row>5</xdr:row>
      <xdr:rowOff>36093</xdr:rowOff>
    </xdr:from>
    <xdr:to>
      <xdr:col>6</xdr:col>
      <xdr:colOff>1752600</xdr:colOff>
      <xdr:row>15</xdr:row>
      <xdr:rowOff>76200</xdr:rowOff>
    </xdr:to>
    <xdr:pic>
      <xdr:nvPicPr>
        <xdr:cNvPr id="2" name="Imagen 1">
          <a:extLst>
            <a:ext uri="{FF2B5EF4-FFF2-40B4-BE49-F238E27FC236}">
              <a16:creationId xmlns:a16="http://schemas.microsoft.com/office/drawing/2014/main" id="{3E99D037-291E-4D04-8F52-6A428FD9A44C}"/>
            </a:ext>
          </a:extLst>
        </xdr:cNvPr>
        <xdr:cNvPicPr>
          <a:picLocks noChangeAspect="1"/>
        </xdr:cNvPicPr>
      </xdr:nvPicPr>
      <xdr:blipFill>
        <a:blip xmlns:r="http://schemas.openxmlformats.org/officeDocument/2006/relationships" r:embed="rId1"/>
        <a:stretch>
          <a:fillRect/>
        </a:stretch>
      </xdr:blipFill>
      <xdr:spPr>
        <a:xfrm>
          <a:off x="2367642" y="1426743"/>
          <a:ext cx="6300108" cy="29357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harol/Downloads/INFORME%20SEMESTRAL%20DE%20EVALAUCION%20DEL%20SISTEMA%20DE%20CONTROL%20INTERNO%20JUNIO%2020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Hoja4"/>
      <sheetName val="Evaluación de riesgos"/>
      <sheetName val="Actividades de control"/>
      <sheetName val="Info y Comunicación"/>
      <sheetName val="Actividades de Monitoreo"/>
      <sheetName val="Hoja2"/>
      <sheetName val="Hoja5"/>
      <sheetName val="Hoja3"/>
      <sheetName val="Analisis de Resultados"/>
      <sheetName val="Conclusiones"/>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N2">
            <v>0.91666666666666663</v>
          </cell>
        </row>
        <row r="26">
          <cell r="N26">
            <v>0.86764705882352944</v>
          </cell>
        </row>
        <row r="43">
          <cell r="N43">
            <v>0.83333333333333337</v>
          </cell>
        </row>
        <row r="55">
          <cell r="N55">
            <v>0.8035714285714286</v>
          </cell>
        </row>
        <row r="69">
          <cell r="N69">
            <v>0.9107142857142857</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7A005-981F-43EA-B3B1-3EFAB4D7BC2C}">
  <sheetPr codeName="Hoja13"/>
  <dimension ref="B1:V38"/>
  <sheetViews>
    <sheetView tabSelected="1" zoomScale="50" zoomScaleNormal="50" workbookViewId="0">
      <selection activeCell="M31" sqref="M31"/>
    </sheetView>
  </sheetViews>
  <sheetFormatPr baseColWidth="10" defaultColWidth="11.42578125" defaultRowHeight="12.75" x14ac:dyDescent="0.2"/>
  <cols>
    <col min="1" max="1" width="3.140625" style="1" customWidth="1"/>
    <col min="2" max="2" width="3.42578125" style="1" customWidth="1"/>
    <col min="3" max="3" width="35.5703125" style="1" customWidth="1"/>
    <col min="4" max="4" width="11.7109375" style="1" customWidth="1"/>
    <col min="5" max="5" width="38.7109375" style="1" customWidth="1"/>
    <col min="6" max="6" width="10.85546875" style="1" customWidth="1"/>
    <col min="7" max="7" width="31.28515625" style="1" bestFit="1" customWidth="1"/>
    <col min="8" max="8" width="41.85546875" style="1" customWidth="1"/>
    <col min="9" max="9" width="248.42578125" style="1" customWidth="1"/>
    <col min="10" max="10" width="11.42578125" style="1" customWidth="1"/>
    <col min="11" max="11" width="53.140625" style="1" customWidth="1"/>
    <col min="12" max="12" width="4.28515625" style="1" customWidth="1"/>
    <col min="13" max="13" width="108.425781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3">
      <c r="B3" s="5"/>
      <c r="E3" s="77" t="s">
        <v>0</v>
      </c>
      <c r="F3" s="79" t="s">
        <v>1</v>
      </c>
      <c r="G3" s="79"/>
      <c r="H3" s="79"/>
      <c r="I3" s="79"/>
      <c r="J3" s="79"/>
      <c r="K3" s="79"/>
      <c r="L3" s="79"/>
      <c r="M3" s="79"/>
      <c r="N3" s="6"/>
      <c r="O3" s="6"/>
      <c r="P3" s="7"/>
    </row>
    <row r="4" spans="2:16" ht="18" customHeight="1" x14ac:dyDescent="0.3">
      <c r="B4" s="5"/>
      <c r="E4" s="78"/>
      <c r="F4" s="79"/>
      <c r="G4" s="79"/>
      <c r="H4" s="79"/>
      <c r="I4" s="79"/>
      <c r="J4" s="79"/>
      <c r="K4" s="79"/>
      <c r="L4" s="79"/>
      <c r="M4" s="79"/>
      <c r="N4" s="6"/>
      <c r="O4" s="6"/>
      <c r="P4" s="7"/>
    </row>
    <row r="5" spans="2:16" ht="41.25" customHeight="1" x14ac:dyDescent="0.35">
      <c r="B5" s="5"/>
      <c r="E5" s="8" t="s">
        <v>2</v>
      </c>
      <c r="F5" s="80" t="s">
        <v>3</v>
      </c>
      <c r="G5" s="81"/>
      <c r="H5" s="81"/>
      <c r="I5" s="81"/>
      <c r="J5" s="81"/>
      <c r="K5" s="81"/>
      <c r="L5" s="81"/>
      <c r="M5" s="82"/>
      <c r="N5" s="9"/>
      <c r="O5" s="9"/>
      <c r="P5" s="7"/>
    </row>
    <row r="6" spans="2:16" ht="18" customHeight="1" thickBot="1" x14ac:dyDescent="0.35">
      <c r="B6" s="5"/>
      <c r="E6" s="10"/>
      <c r="F6" s="9"/>
      <c r="G6" s="9"/>
      <c r="H6" s="9"/>
      <c r="I6" s="9"/>
      <c r="J6" s="9"/>
      <c r="K6" s="9"/>
      <c r="L6" s="9"/>
      <c r="P6" s="7"/>
    </row>
    <row r="7" spans="2:16" ht="93" customHeight="1" thickBot="1" x14ac:dyDescent="0.25">
      <c r="B7" s="5"/>
      <c r="I7" s="83" t="s">
        <v>4</v>
      </c>
      <c r="J7" s="84"/>
      <c r="K7" s="85"/>
      <c r="M7" s="11">
        <f>+AVERAGE(G25,G27,G29,G31,G33)</f>
        <v>0.86638655462184866</v>
      </c>
      <c r="N7" s="12"/>
      <c r="O7" s="12"/>
      <c r="P7" s="7"/>
    </row>
    <row r="8" spans="2:16" ht="18" customHeight="1" x14ac:dyDescent="0.25">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ht="23.25" x14ac:dyDescent="0.2">
      <c r="B17" s="5"/>
      <c r="C17" s="86" t="s">
        <v>5</v>
      </c>
      <c r="D17" s="87"/>
      <c r="E17" s="87"/>
      <c r="F17" s="87"/>
      <c r="G17" s="87"/>
      <c r="H17" s="87"/>
      <c r="I17" s="87"/>
      <c r="J17" s="87"/>
      <c r="K17" s="87"/>
      <c r="L17" s="87"/>
      <c r="M17" s="88"/>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7" t="s">
        <v>6</v>
      </c>
      <c r="D19" s="68"/>
      <c r="E19" s="17" t="s">
        <v>7</v>
      </c>
      <c r="F19" s="69" t="s">
        <v>8</v>
      </c>
      <c r="G19" s="70"/>
      <c r="H19" s="70"/>
      <c r="I19" s="70"/>
      <c r="J19" s="70"/>
      <c r="K19" s="70"/>
      <c r="L19" s="70"/>
      <c r="M19" s="71"/>
      <c r="N19" s="18"/>
      <c r="O19" s="18"/>
      <c r="P19" s="7"/>
    </row>
    <row r="20" spans="2:22" ht="105.75" customHeight="1" x14ac:dyDescent="0.2">
      <c r="B20" s="5"/>
      <c r="C20" s="67" t="s">
        <v>9</v>
      </c>
      <c r="D20" s="68"/>
      <c r="E20" s="17" t="s">
        <v>7</v>
      </c>
      <c r="F20" s="69" t="s">
        <v>10</v>
      </c>
      <c r="G20" s="70"/>
      <c r="H20" s="70"/>
      <c r="I20" s="70"/>
      <c r="J20" s="70"/>
      <c r="K20" s="70"/>
      <c r="L20" s="70"/>
      <c r="M20" s="71"/>
      <c r="N20" s="18"/>
      <c r="O20" s="18"/>
      <c r="P20" s="7"/>
    </row>
    <row r="21" spans="2:22" ht="408.75" customHeight="1" x14ac:dyDescent="0.2">
      <c r="B21" s="5"/>
      <c r="C21" s="72" t="s">
        <v>11</v>
      </c>
      <c r="D21" s="73"/>
      <c r="E21" s="17" t="s">
        <v>7</v>
      </c>
      <c r="F21" s="74" t="s">
        <v>12</v>
      </c>
      <c r="G21" s="75"/>
      <c r="H21" s="75"/>
      <c r="I21" s="75"/>
      <c r="J21" s="75"/>
      <c r="K21" s="75"/>
      <c r="L21" s="75"/>
      <c r="M21" s="76"/>
      <c r="N21" s="18"/>
      <c r="O21" s="18"/>
      <c r="P21" s="7"/>
    </row>
    <row r="22" spans="2:22" ht="66" customHeight="1" thickBot="1" x14ac:dyDescent="0.25">
      <c r="B22" s="5"/>
      <c r="G22" s="19"/>
      <c r="P22" s="7"/>
    </row>
    <row r="23" spans="2:22" ht="14.25" customHeight="1" thickBot="1" x14ac:dyDescent="0.25">
      <c r="B23" s="5"/>
      <c r="C23" s="20" t="s">
        <v>13</v>
      </c>
      <c r="D23" s="21"/>
      <c r="E23" s="22" t="s">
        <v>14</v>
      </c>
      <c r="F23" s="21"/>
      <c r="G23" s="22" t="s">
        <v>15</v>
      </c>
      <c r="H23" s="21"/>
      <c r="I23" s="23" t="s">
        <v>16</v>
      </c>
      <c r="J23" s="24"/>
      <c r="K23" s="25" t="s">
        <v>17</v>
      </c>
      <c r="L23" s="24"/>
      <c r="M23" s="26" t="s">
        <v>18</v>
      </c>
      <c r="N23" s="24"/>
      <c r="O23" s="27" t="s">
        <v>19</v>
      </c>
      <c r="P23" s="7"/>
      <c r="Q23" s="28"/>
    </row>
    <row r="24" spans="2:22" ht="19.5" customHeight="1" x14ac:dyDescent="0.35">
      <c r="B24" s="5"/>
      <c r="C24" s="29"/>
      <c r="D24" s="30"/>
      <c r="E24" s="30"/>
      <c r="F24" s="30"/>
      <c r="G24" s="30"/>
      <c r="H24" s="30"/>
      <c r="I24" s="31"/>
      <c r="J24" s="30"/>
      <c r="K24" s="31"/>
      <c r="L24" s="30"/>
      <c r="M24" s="30"/>
      <c r="N24" s="30"/>
      <c r="O24" s="30"/>
      <c r="P24" s="7"/>
    </row>
    <row r="25" spans="2:22" ht="408.75" customHeight="1" x14ac:dyDescent="0.2">
      <c r="B25" s="5"/>
      <c r="C25" s="32" t="s">
        <v>20</v>
      </c>
      <c r="D25" s="33"/>
      <c r="E25" s="34" t="str">
        <f>+IF([23]Hoja1!$N$2&gt;=0.5,"Si","No")</f>
        <v>Si</v>
      </c>
      <c r="F25" s="35"/>
      <c r="G25" s="36">
        <f>+[23]Hoja1!N2</f>
        <v>0.91666666666666663</v>
      </c>
      <c r="H25" s="35"/>
      <c r="I25" s="37" t="s">
        <v>25</v>
      </c>
      <c r="J25" s="38"/>
      <c r="K25" s="39">
        <v>0</v>
      </c>
      <c r="L25" s="40"/>
      <c r="M25" s="41"/>
      <c r="N25" s="42"/>
      <c r="O25" s="43">
        <f>G25-K25</f>
        <v>0.91666666666666663</v>
      </c>
      <c r="P25" s="44"/>
      <c r="Q25" s="45"/>
      <c r="R25" s="45"/>
      <c r="S25" s="45"/>
      <c r="T25" s="45"/>
      <c r="U25" s="46"/>
      <c r="V25" s="45"/>
    </row>
    <row r="26" spans="2:22" ht="26.25" customHeight="1" x14ac:dyDescent="0.35">
      <c r="B26" s="5"/>
      <c r="C26" s="29"/>
      <c r="D26" s="30"/>
      <c r="E26" s="47"/>
      <c r="F26" s="30"/>
      <c r="G26" s="48"/>
      <c r="H26" s="30"/>
      <c r="I26" s="49"/>
      <c r="J26" s="30"/>
      <c r="K26" s="31"/>
      <c r="L26" s="30"/>
      <c r="M26" s="50"/>
      <c r="N26" s="50"/>
      <c r="O26" s="51"/>
      <c r="P26" s="7"/>
    </row>
    <row r="27" spans="2:22" ht="270.75" customHeight="1" x14ac:dyDescent="0.2">
      <c r="B27" s="5"/>
      <c r="C27" s="52" t="s">
        <v>21</v>
      </c>
      <c r="D27" s="33"/>
      <c r="E27" s="34" t="str">
        <f>+IF([23]Hoja1!$N$26&gt;=0.5,"Si","No")</f>
        <v>Si</v>
      </c>
      <c r="F27" s="30"/>
      <c r="G27" s="36">
        <f>+[23]Hoja1!N26</f>
        <v>0.86764705882352944</v>
      </c>
      <c r="H27" s="30"/>
      <c r="I27" s="66" t="s">
        <v>26</v>
      </c>
      <c r="J27" s="30"/>
      <c r="K27" s="39">
        <v>0</v>
      </c>
      <c r="L27" s="53"/>
      <c r="M27" s="41"/>
      <c r="N27" s="42"/>
      <c r="O27" s="43">
        <f>G27-K27</f>
        <v>0.86764705882352944</v>
      </c>
      <c r="P27" s="7"/>
    </row>
    <row r="28" spans="2:22" ht="22.5" customHeight="1" x14ac:dyDescent="0.35">
      <c r="B28" s="5"/>
      <c r="C28" s="29"/>
      <c r="D28" s="30"/>
      <c r="E28" s="47"/>
      <c r="F28" s="30"/>
      <c r="G28" s="48"/>
      <c r="H28" s="30"/>
      <c r="I28" s="49"/>
      <c r="J28" s="30"/>
      <c r="K28" s="31">
        <v>0</v>
      </c>
      <c r="L28" s="30"/>
      <c r="M28" s="50"/>
      <c r="N28" s="50"/>
      <c r="O28" s="51"/>
      <c r="P28" s="7"/>
    </row>
    <row r="29" spans="2:22" ht="216" x14ac:dyDescent="0.2">
      <c r="B29" s="5"/>
      <c r="C29" s="54" t="s">
        <v>22</v>
      </c>
      <c r="D29" s="33"/>
      <c r="E29" s="34" t="str">
        <f>+IF([23]Hoja1!$N$43&gt;=0.5,"Si","No")</f>
        <v>Si</v>
      </c>
      <c r="F29" s="30"/>
      <c r="G29" s="36">
        <f>+[23]Hoja1!N43</f>
        <v>0.83333333333333337</v>
      </c>
      <c r="H29" s="30"/>
      <c r="I29" s="66" t="s">
        <v>27</v>
      </c>
      <c r="J29" s="30"/>
      <c r="K29" s="39">
        <v>0</v>
      </c>
      <c r="L29" s="53"/>
      <c r="M29" s="41"/>
      <c r="N29" s="42"/>
      <c r="O29" s="43">
        <f>G29-K29</f>
        <v>0.83333333333333337</v>
      </c>
      <c r="P29" s="7"/>
    </row>
    <row r="30" spans="2:22" ht="6.75" customHeight="1" x14ac:dyDescent="0.35">
      <c r="B30" s="5"/>
      <c r="C30" s="29"/>
      <c r="D30" s="30"/>
      <c r="E30" s="47"/>
      <c r="F30" s="30"/>
      <c r="G30" s="48"/>
      <c r="H30" s="30"/>
      <c r="I30" s="49"/>
      <c r="J30" s="30"/>
      <c r="K30" s="31"/>
      <c r="L30" s="30"/>
      <c r="M30" s="50"/>
      <c r="N30" s="50"/>
      <c r="O30" s="51"/>
      <c r="P30" s="7"/>
    </row>
    <row r="31" spans="2:22" ht="259.5" customHeight="1" x14ac:dyDescent="0.2">
      <c r="B31" s="5"/>
      <c r="C31" s="55" t="s">
        <v>23</v>
      </c>
      <c r="D31" s="33"/>
      <c r="E31" s="34" t="str">
        <f>+IF([23]Hoja1!$N$55&gt;=0.5,"Si","No")</f>
        <v>Si</v>
      </c>
      <c r="F31" s="30"/>
      <c r="G31" s="36">
        <f>+[23]Hoja1!N55</f>
        <v>0.8035714285714286</v>
      </c>
      <c r="H31" s="30"/>
      <c r="I31" s="65" t="s">
        <v>29</v>
      </c>
      <c r="J31" s="30"/>
      <c r="K31" s="39">
        <v>0</v>
      </c>
      <c r="L31" s="53"/>
      <c r="M31" s="41"/>
      <c r="N31" s="42"/>
      <c r="O31" s="43">
        <f>G31-K31</f>
        <v>0.8035714285714286</v>
      </c>
      <c r="P31" s="7"/>
    </row>
    <row r="32" spans="2:22" ht="6.75" customHeight="1" x14ac:dyDescent="0.35">
      <c r="B32" s="5"/>
      <c r="C32" s="29"/>
      <c r="D32" s="30"/>
      <c r="E32" s="47"/>
      <c r="F32" s="30"/>
      <c r="G32" s="48"/>
      <c r="H32" s="30"/>
      <c r="I32" s="49"/>
      <c r="J32" s="30"/>
      <c r="K32" s="31"/>
      <c r="L32" s="30"/>
      <c r="M32" s="50"/>
      <c r="N32" s="50"/>
      <c r="O32" s="51"/>
      <c r="P32" s="7"/>
    </row>
    <row r="33" spans="2:16" ht="284.25" customHeight="1" thickBot="1" x14ac:dyDescent="0.25">
      <c r="B33" s="5"/>
      <c r="C33" s="56" t="s">
        <v>24</v>
      </c>
      <c r="D33" s="33"/>
      <c r="E33" s="34" t="str">
        <f>+IF([23]Hoja1!$N$69&gt;=0.5,"Si","No")</f>
        <v>Si</v>
      </c>
      <c r="F33" s="30"/>
      <c r="G33" s="36">
        <f>+[23]Hoja1!N69</f>
        <v>0.9107142857142857</v>
      </c>
      <c r="H33" s="30"/>
      <c r="I33" s="64" t="s">
        <v>28</v>
      </c>
      <c r="J33" s="30"/>
      <c r="K33" s="39">
        <v>0</v>
      </c>
      <c r="L33" s="53"/>
      <c r="M33" s="41"/>
      <c r="N33" s="42"/>
      <c r="O33" s="43">
        <f>G33-K33</f>
        <v>0.9107142857142857</v>
      </c>
      <c r="P33" s="7"/>
    </row>
    <row r="34" spans="2:16" ht="15.75" x14ac:dyDescent="0.2">
      <c r="B34" s="5"/>
      <c r="C34" s="57"/>
      <c r="D34" s="57"/>
      <c r="E34" s="16"/>
      <c r="M34" s="58"/>
      <c r="N34" s="58"/>
      <c r="O34" s="58"/>
      <c r="P34" s="7"/>
    </row>
    <row r="35" spans="2:16" ht="15.75" x14ac:dyDescent="0.2">
      <c r="B35" s="5"/>
      <c r="C35" s="59"/>
      <c r="D35" s="57"/>
      <c r="E35" s="16"/>
      <c r="M35" s="58"/>
      <c r="N35" s="58"/>
      <c r="O35" s="58"/>
      <c r="P35" s="7"/>
    </row>
    <row r="36" spans="2:16" x14ac:dyDescent="0.2">
      <c r="B36" s="5"/>
      <c r="C36" s="60"/>
      <c r="P36" s="7"/>
    </row>
    <row r="37" spans="2:16" ht="13.5" thickBot="1" x14ac:dyDescent="0.25">
      <c r="B37" s="61"/>
      <c r="C37" s="62"/>
      <c r="D37" s="62"/>
      <c r="E37" s="62"/>
      <c r="F37" s="62"/>
      <c r="G37" s="62"/>
      <c r="H37" s="62"/>
      <c r="I37" s="62"/>
      <c r="J37" s="62"/>
      <c r="K37" s="62"/>
      <c r="L37" s="62"/>
      <c r="M37" s="62"/>
      <c r="N37" s="62"/>
      <c r="O37" s="62"/>
      <c r="P37" s="63"/>
    </row>
    <row r="38" spans="2:16" ht="13.5" thickTop="1" x14ac:dyDescent="0.2"/>
  </sheetData>
  <sheetProtection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0" priority="20" operator="between">
      <formula>0.76</formula>
      <formula>1</formula>
    </cfRule>
    <cfRule type="cellIs" dxfId="19" priority="21" operator="between">
      <formula>0.51</formula>
      <formula>0.75</formula>
    </cfRule>
    <cfRule type="cellIs" dxfId="18" priority="22" operator="between">
      <formula>0.26</formula>
      <formula>0.5</formula>
    </cfRule>
  </conditionalFormatting>
  <conditionalFormatting sqref="M7">
    <cfRule type="cellIs" priority="16" operator="between">
      <formula>0.76</formula>
      <formula>1</formula>
    </cfRule>
    <cfRule type="cellIs" dxfId="17" priority="17" operator="between">
      <formula>0.51</formula>
      <formula>0.75</formula>
    </cfRule>
    <cfRule type="cellIs" dxfId="16" priority="18" operator="between">
      <formula>0.26</formula>
      <formula>0.5</formula>
    </cfRule>
    <cfRule type="cellIs" dxfId="15" priority="19" operator="between">
      <formula>0</formula>
      <formula>0.25</formula>
    </cfRule>
  </conditionalFormatting>
  <conditionalFormatting sqref="K25">
    <cfRule type="cellIs" dxfId="14" priority="13" operator="between">
      <formula>0.76</formula>
      <formula>1</formula>
    </cfRule>
    <cfRule type="cellIs" dxfId="13" priority="14" operator="between">
      <formula>0.51</formula>
      <formula>0.75</formula>
    </cfRule>
    <cfRule type="cellIs" dxfId="12" priority="15" operator="between">
      <formula>0.26</formula>
      <formula>0.5</formula>
    </cfRule>
  </conditionalFormatting>
  <conditionalFormatting sqref="K27">
    <cfRule type="cellIs" dxfId="11" priority="10" operator="between">
      <formula>0.76</formula>
      <formula>1</formula>
    </cfRule>
    <cfRule type="cellIs" dxfId="10" priority="11" operator="between">
      <formula>0.51</formula>
      <formula>0.75</formula>
    </cfRule>
    <cfRule type="cellIs" dxfId="9" priority="12" operator="between">
      <formula>0.26</formula>
      <formula>0.5</formula>
    </cfRule>
  </conditionalFormatting>
  <conditionalFormatting sqref="K29">
    <cfRule type="cellIs" dxfId="8" priority="7" operator="between">
      <formula>0.76</formula>
      <formula>1</formula>
    </cfRule>
    <cfRule type="cellIs" dxfId="7" priority="8" operator="between">
      <formula>0.51</formula>
      <formula>0.75</formula>
    </cfRule>
    <cfRule type="cellIs" dxfId="6" priority="9" operator="between">
      <formula>0.26</formula>
      <formula>0.5</formula>
    </cfRule>
  </conditionalFormatting>
  <conditionalFormatting sqref="K31">
    <cfRule type="cellIs" dxfId="5" priority="4" operator="between">
      <formula>0.76</formula>
      <formula>1</formula>
    </cfRule>
    <cfRule type="cellIs" dxfId="4" priority="5" operator="between">
      <formula>0.51</formula>
      <formula>0.75</formula>
    </cfRule>
    <cfRule type="cellIs" dxfId="3" priority="6" operator="between">
      <formula>0.26</formula>
      <formula>0.5</formula>
    </cfRule>
  </conditionalFormatting>
  <conditionalFormatting sqref="K33">
    <cfRule type="cellIs" dxfId="2" priority="1" operator="between">
      <formula>0.76</formula>
      <formula>1</formula>
    </cfRule>
    <cfRule type="cellIs" dxfId="1" priority="2" operator="between">
      <formula>0.51</formula>
      <formula>0.75</formula>
    </cfRule>
    <cfRule type="cellIs" dxfId="0" priority="3" operator="between">
      <formula>0.26</formula>
      <formula>0.5</formula>
    </cfRule>
  </conditionalFormatting>
  <dataValidations count="4">
    <dataValidation type="list" allowBlank="1" showInputMessage="1" showErrorMessage="1" sqref="E19" xr:uid="{348E63BF-AFE9-4F7E-9466-9C8670FEC625}">
      <formula1>"Si,No,En proceso"</formula1>
    </dataValidation>
    <dataValidation type="list" allowBlank="1" showInputMessage="1" showErrorMessage="1" sqref="N20:O20 E20:E21" xr:uid="{899797C9-02E5-4B92-89AC-A30B51B5F363}">
      <formula1>"Si, No"</formula1>
    </dataValidation>
    <dataValidation type="list" allowBlank="1" showInputMessage="1" showErrorMessage="1" sqref="N19:O19" xr:uid="{C7AA029D-EF76-410C-A8A2-8666D93F4746}">
      <formula1>"Si,No"</formula1>
    </dataValidation>
    <dataValidation allowBlank="1" showInputMessage="1" showErrorMessage="1" prompt="Celda formulada, información proveniente de la pestaña de deficiencias." sqref="E23" xr:uid="{EB6B9AFD-9876-4AF6-AC71-D0C2DBEF7693}"/>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harol</dc:creator>
  <cp:lastModifiedBy>Windows 10</cp:lastModifiedBy>
  <dcterms:created xsi:type="dcterms:W3CDTF">2020-08-02T05:37:43Z</dcterms:created>
  <dcterms:modified xsi:type="dcterms:W3CDTF">2020-08-04T22:59:40Z</dcterms:modified>
</cp:coreProperties>
</file>