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CORPOGUAJIRA\paola corpoguajira\PLAN DE ACCIÓN\MODIFICACIONES AL PAI\"/>
    </mc:Choice>
  </mc:AlternateContent>
  <bookViews>
    <workbookView xWindow="-120" yWindow="-120" windowWidth="20730" windowHeight="11160"/>
  </bookViews>
  <sheets>
    <sheet name="P1 ORDENAMIENTO AMBIENTAL TERRI" sheetId="8" r:id="rId1"/>
    <sheet name="P2 GESTIÓN DEL CAMBIO CLIM" sheetId="9" r:id="rId2"/>
    <sheet name="P3GESTIÓN DE LA INF Y CONOC AMB" sheetId="10" r:id="rId3"/>
    <sheet name="P4 GIRH" sheetId="2" r:id="rId4"/>
    <sheet name="P5 CONSERVACIÓN BIODIV Y SERV E" sheetId="11" r:id="rId5"/>
    <sheet name="P6 GI MARES COSTAS Y REC ACUAT" sheetId="12" r:id="rId6"/>
    <sheet name="P7 FORTALEC DESEMP AMB SECT PRO" sheetId="13" r:id="rId7"/>
    <sheet name="P8 Educación Ambiental" sheetId="5" r:id="rId8"/>
    <sheet name="P9 FORTALEC GESTIÓN Y DIRECC" sheetId="14" r:id="rId9"/>
  </sheets>
  <externalReferences>
    <externalReference r:id="rId10"/>
  </externalReferences>
  <definedNames>
    <definedName name="_xlnm.Print_Titles" localSheetId="3">'P4 GIRH'!$1:$2</definedName>
  </definedNames>
  <calcPr calcId="152511"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57" i="13" l="1"/>
  <c r="M31" i="13"/>
  <c r="M43" i="14"/>
  <c r="M42" i="14"/>
  <c r="M41" i="14"/>
  <c r="M40" i="14"/>
  <c r="M32" i="14"/>
  <c r="M28" i="14"/>
  <c r="M26" i="14"/>
  <c r="M25" i="14"/>
  <c r="M8" i="14"/>
  <c r="M6" i="14"/>
  <c r="M4" i="14"/>
  <c r="M53" i="13"/>
  <c r="M32" i="13"/>
  <c r="M33" i="13"/>
  <c r="M34" i="13"/>
  <c r="M35" i="13"/>
  <c r="M36" i="13"/>
  <c r="M3" i="13"/>
  <c r="M4" i="13"/>
  <c r="M5" i="13"/>
  <c r="M6" i="13"/>
  <c r="M7" i="13"/>
  <c r="M8" i="13"/>
  <c r="M11" i="13"/>
  <c r="M12" i="13"/>
  <c r="M13" i="13"/>
  <c r="M15" i="13"/>
  <c r="M16" i="13"/>
  <c r="M18" i="13"/>
  <c r="M15" i="12"/>
  <c r="M11" i="12"/>
  <c r="M10" i="12"/>
  <c r="M9" i="12"/>
  <c r="M8" i="12"/>
  <c r="M7" i="12"/>
  <c r="M6" i="12"/>
  <c r="O5" i="12"/>
  <c r="M5" i="12"/>
  <c r="M4" i="12"/>
  <c r="M23" i="11"/>
  <c r="M22" i="11"/>
  <c r="M21" i="11"/>
  <c r="M20" i="11"/>
  <c r="M19" i="11"/>
  <c r="M18" i="11"/>
  <c r="M17" i="11"/>
  <c r="M16" i="11"/>
  <c r="M15" i="11"/>
  <c r="M14" i="11"/>
  <c r="M13" i="11"/>
  <c r="M12" i="11"/>
  <c r="M9" i="11"/>
  <c r="M8" i="11"/>
  <c r="M7" i="11"/>
  <c r="M6" i="11"/>
  <c r="M4" i="11"/>
  <c r="M10" i="9"/>
  <c r="M8" i="9"/>
  <c r="M7" i="9"/>
  <c r="M6" i="9"/>
  <c r="M5" i="9"/>
  <c r="M13" i="8"/>
  <c r="M12" i="8"/>
  <c r="M10" i="8"/>
  <c r="J9" i="8"/>
  <c r="K9" i="8"/>
  <c r="M9" i="8"/>
  <c r="M8" i="8"/>
  <c r="M4" i="8"/>
  <c r="M3" i="8"/>
  <c r="N22" i="5"/>
  <c r="N31" i="5"/>
  <c r="N32" i="5"/>
  <c r="N33" i="5"/>
  <c r="N34" i="5"/>
  <c r="N29" i="5"/>
  <c r="N30" i="5"/>
  <c r="N24" i="5"/>
  <c r="N25" i="5"/>
  <c r="N26" i="5"/>
  <c r="N27" i="5"/>
  <c r="N28" i="5"/>
  <c r="N17" i="5"/>
  <c r="N18" i="5"/>
  <c r="N19" i="5"/>
  <c r="N20" i="5"/>
  <c r="N21" i="5"/>
  <c r="N23" i="5"/>
  <c r="N16" i="5"/>
  <c r="N15" i="5"/>
  <c r="N14" i="5"/>
  <c r="N13" i="5"/>
  <c r="N12" i="5"/>
  <c r="N11" i="5"/>
  <c r="N10" i="5"/>
  <c r="N9" i="5"/>
  <c r="N8" i="5"/>
  <c r="N7" i="5"/>
  <c r="N5" i="5"/>
  <c r="N6" i="5"/>
  <c r="N4" i="5"/>
  <c r="N3" i="5"/>
  <c r="N35" i="5"/>
  <c r="M13" i="2"/>
  <c r="M24" i="2"/>
  <c r="M17" i="2"/>
  <c r="M16" i="2"/>
  <c r="M15" i="2"/>
  <c r="M12" i="2"/>
  <c r="M11" i="2"/>
  <c r="M10" i="2"/>
  <c r="M9" i="2"/>
  <c r="M7" i="2"/>
  <c r="M6" i="2"/>
  <c r="M4" i="2"/>
  <c r="M3" i="2"/>
</calcChain>
</file>

<file path=xl/comments1.xml><?xml version="1.0" encoding="utf-8"?>
<comments xmlns="http://schemas.openxmlformats.org/spreadsheetml/2006/main">
  <authors>
    <author>PC1</author>
  </authors>
  <commentList>
    <comment ref="H3" authorId="0" shapeId="0">
      <text>
        <r>
          <rPr>
            <b/>
            <sz val="9"/>
            <color indexed="81"/>
            <rFont val="Tahoma"/>
            <family val="2"/>
          </rPr>
          <t>Progresiva:
Constante:</t>
        </r>
      </text>
    </comment>
  </commentList>
</comments>
</file>

<file path=xl/comments2.xml><?xml version="1.0" encoding="utf-8"?>
<comments xmlns="http://schemas.openxmlformats.org/spreadsheetml/2006/main">
  <authors>
    <author>PC1</author>
  </authors>
  <commentList>
    <comment ref="C3" authorId="0" shapeId="0">
      <text>
        <r>
          <rPr>
            <b/>
            <sz val="9"/>
            <color indexed="81"/>
            <rFont val="Tahoma"/>
            <family val="2"/>
          </rPr>
          <t>PC1:</t>
        </r>
        <r>
          <rPr>
            <sz val="9"/>
            <color indexed="81"/>
            <rFont val="Tahoma"/>
            <family val="2"/>
          </rPr>
          <t xml:space="preserve">
Especies exoticas y nativas arbustivas</t>
        </r>
      </text>
    </comment>
  </commentList>
</comments>
</file>

<file path=xl/sharedStrings.xml><?xml version="1.0" encoding="utf-8"?>
<sst xmlns="http://schemas.openxmlformats.org/spreadsheetml/2006/main" count="1352" uniqueCount="741">
  <si>
    <t>Metas</t>
  </si>
  <si>
    <t>Programa</t>
  </si>
  <si>
    <t>Proyecto</t>
  </si>
  <si>
    <t>Actividades</t>
  </si>
  <si>
    <t>Tematica</t>
  </si>
  <si>
    <t>Línea base</t>
  </si>
  <si>
    <t>Indicadores</t>
  </si>
  <si>
    <t>Unidad de medida</t>
  </si>
  <si>
    <t>Tipo de Meta</t>
  </si>
  <si>
    <t>TOTAL</t>
  </si>
  <si>
    <t>Focalización</t>
  </si>
  <si>
    <t>Observaciones</t>
  </si>
  <si>
    <t>Formulación y ajuste de los POMCAS de las subzonas hidrográficas y niveles subsiguientes y Planes de Manejo de Microcuencas (PMM)</t>
  </si>
  <si>
    <t>Finalizar proceso de consulta previa de 3 Pomcas (Tapias, Camarones y Ancho) y Formulacion de 2 Pomcas (Alto Cesar y Palomino)</t>
  </si>
  <si>
    <t>Porcentaje de avance en la formulación y/o ajuste de Planes de Ordenación y Manejo de Cuencas (POMCAS) y Planes de Manejo de Microcuencas (PMM).</t>
  </si>
  <si>
    <t>Porcentajes</t>
  </si>
  <si>
    <t>Progresiva</t>
  </si>
  <si>
    <t>Seguimiento a la ejecución de los POMCAS, PMA y PMM formulados y Planes de manejo ambiental de Areas Protegidas</t>
  </si>
  <si>
    <t xml:space="preserve">Seguimiento a la ejecución de los planes de manejo </t>
  </si>
  <si>
    <t>Porcentaje de Planes de Ordenación y Manejo de Cuencas (POMCAS), Planes de Manejo de Acuíferos (PMA) y Planes de Manejo de Microcuencas (PMM) en ejecución con seguimiento.</t>
  </si>
  <si>
    <t>%</t>
  </si>
  <si>
    <t>Todos los Planes de Manejo Ambiental</t>
  </si>
  <si>
    <t>Asesoría a los municipios en la revisión y ajuste de los POT e incorporación de los determinantes ambientales</t>
  </si>
  <si>
    <t>Taller, Capacitación y Mesas de trabajo con los 15 municipios de La Guajira</t>
  </si>
  <si>
    <t>Porcentaje de municipios asesorados o asistidos en la inclusión del componente ambiental en los procesos de planificación y ordenamiento territorial, con énfasis en la incorporación de las determinantes ambientales para la revisión y ajuste de los POT.</t>
  </si>
  <si>
    <t>Constante</t>
  </si>
  <si>
    <t>15 Municipios del departamento de La Guajira</t>
  </si>
  <si>
    <t>Realizar  seguimiento a los EOT, PBOT Y POT adoptados y concertados</t>
  </si>
  <si>
    <t>Municipios con EOT, PBOT Y POT adoptados y concertados</t>
  </si>
  <si>
    <t>Porcentaje de municipios con seguimiento al cumplimiento de los asuntos ambientales concertados en los POT adoptados</t>
  </si>
  <si>
    <t>Municipios Concertados y Adoptados</t>
  </si>
  <si>
    <t>Servicios de Información Geográfica y ambiental como fuente de conocimiento para la toma de decisiones.</t>
  </si>
  <si>
    <t>Elaboración y actualización de cartografía temática de proyectos y acciones como aporte al SIG de la Corporación</t>
  </si>
  <si>
    <t>Porcentaje de servicios de información emitidos por la Corporación</t>
  </si>
  <si>
    <t>SIG de La Corporación</t>
  </si>
  <si>
    <t>Acotamiento de Rondas Hídricas de las corrientes priorizadas en la jurisdicción de Corpoguajira</t>
  </si>
  <si>
    <t>Acotamiento de Ronda Hidrica de 4 Corrientes priorizadas</t>
  </si>
  <si>
    <t>Porcentaje de acotamiento de rondas hidricas de corrientes priorizadas</t>
  </si>
  <si>
    <t>Delimitación y zonificación del páramo seco Cerro Pintao y los humedales priorizados en Corpoguajira.</t>
  </si>
  <si>
    <t>Porcentaje de páramos delimitados por el MADS, con zonificación y régimen de usos adoptados por la CAR.</t>
  </si>
  <si>
    <t>Se cumplió en el plan de Acción 2016 2019</t>
  </si>
  <si>
    <t>Asesoria y Apoyo en los procesos de Planificación e implementación de las Areas Protegidas en la Corporación</t>
  </si>
  <si>
    <t>Has</t>
  </si>
  <si>
    <t>Operación, integración, actualización y administración del Sistema de Información Ambiental. (SIAC)</t>
  </si>
  <si>
    <t>Administración del Sistema y Seguimiento Mensual del cargue de la información</t>
  </si>
  <si>
    <t>Porcentaje de actualización y reporte de la información en el SIAC</t>
  </si>
  <si>
    <t>SIAC y SIG de la Corporación</t>
  </si>
  <si>
    <r>
      <t xml:space="preserve">Asesoría a </t>
    </r>
    <r>
      <rPr>
        <sz val="8"/>
        <color rgb="FF000000"/>
        <rFont val="Calibri"/>
        <family val="2"/>
        <scheme val="minor"/>
      </rPr>
      <t>los entes territoriales en la inclusión de acciones de cambio climático en los instrumentos de planificación territorial.</t>
    </r>
  </si>
  <si>
    <t>Taller, Capacitación y/o Mesas de trabajo con los 15 municipios de La Guajira</t>
  </si>
  <si>
    <t>Porcentaje de entes territoriales asesorados en la incorporación, planificación y ejecución de acciones relacionadas con cambio climático en el marco de los instrumentos de planificación territorial.</t>
  </si>
  <si>
    <t>Colombia resiliente: conocimiento y prevención para la gestión del riesgo de desastres y la adaptación al cambio climático.PND 2018 2022</t>
  </si>
  <si>
    <t>Numero de iniciativas en el departamento de la Guajira en adaptación al cambio climático orientadas por la autoridad ambiental</t>
  </si>
  <si>
    <t>Número</t>
  </si>
  <si>
    <t xml:space="preserve">Constante </t>
  </si>
  <si>
    <t>Gestión de la información y el conocimiento ambiental.  PND 2018 2022</t>
  </si>
  <si>
    <t>Porcentaje de implementación del Sistema Regional de Información de Cambio Climático</t>
  </si>
  <si>
    <t xml:space="preserve">Progresiva </t>
  </si>
  <si>
    <t>Realización de capacitaciones, difusión de conocimientos en cambio climático a la comunidad en general, basado en la  estrategia de educación, formación y sensibilización a públicos.</t>
  </si>
  <si>
    <t>Talleres en difusión de conocimientos en cambio climático basado en la  estrategia de educación, formación y sensibilización a públicos.</t>
  </si>
  <si>
    <t xml:space="preserve"> Sectores comprometidos con la sostenibilidad y la mitigación del cambio climático. PND 2018 2022</t>
  </si>
  <si>
    <t>0 millones de
tCO2eq</t>
  </si>
  <si>
    <t>Realizar asistencia técnica a la Gobernación y Autoridades territoriales de la Guajira para promover la implementación del “Plan Integral de Gestión del Cambio Climático Departamento de la Guajira”.</t>
  </si>
  <si>
    <t>Asistencia técnica a Gobernación, Autoridades Territoriales y comunidad y autoridades tradicionales de la Guajira para promover la implementación "Plan Integral de Gestión del Cambio Climático Departamento de la Guajira”, realizada.</t>
  </si>
  <si>
    <t>#</t>
  </si>
  <si>
    <t>Departamento de La Guajira, Internado Indígena Aremashain, Manaure, Riohacha (El Jote, Malawainkat). Maicao (La Paz), Uribia (Flor del Paraiso)</t>
  </si>
  <si>
    <t>Sentencia T302. Consulta previa</t>
  </si>
  <si>
    <t xml:space="preserve">Socializar en territorio los instrumentos de planificación de aguas superficiales y subterráneas y adaptación al cambio climático, con el fin de que las comunidades conozcan las condiciones reales de los recursos en el territorio y las acciones que deben ser realizadas por cada entidad. </t>
  </si>
  <si>
    <t>Ejecución de acciones conjuntas en beneficio de la región, el país y las instituciones miembro del Nodo Regional de Cambio Climático Caribe e Insular, en el ámbito del cambio climático.</t>
  </si>
  <si>
    <t>Ejecución de acciones para el fortalecimiento del Nodo Regional de Cambio Climático Caribe e Insular</t>
  </si>
  <si>
    <t>Nodo Regional de Cambio Climático Caribe e Insular</t>
  </si>
  <si>
    <t>Realización de capacitaciones, difusión de conocimientos en gestión del riesgo, a CMGRD, CDGRD,sectores productivos y la comunidad en general.</t>
  </si>
  <si>
    <t>Talleres o actividades de capacitacion en gestión del riesgo, a CMGRD, CDGRD,sectores productivos y la comunidad en general.</t>
  </si>
  <si>
    <t>15 CMGRD y 1 CDGRD</t>
  </si>
  <si>
    <t>Asistencia técnica y seguimiento a los entes territoriales en la inclusión de la gestión del riesgo en los planes de ordenamiento del territorio.</t>
  </si>
  <si>
    <t>Porcentaje de entes territoriales con asistencia tecnica y seguimiento en la inclusión de la gestión del riesgo en los planes de ordenamiento del territorio.</t>
  </si>
  <si>
    <t>16 Entes territoriales del departamento de La Guajira</t>
  </si>
  <si>
    <t>Realización de estudios para el fortalecimiento de la gestión de riesgos de desastres en el departamento.</t>
  </si>
  <si>
    <t>Estudios para el fortalecimiento de la gestión de riesgos de desastres en el departamento.</t>
  </si>
  <si>
    <t>Departamento de La Guajira</t>
  </si>
  <si>
    <t>Colombia resiliente: conocimiento y prevención para la gestión del riesgo de desastres y la adaptación al cambio climático. PND 2018 2022</t>
  </si>
  <si>
    <t>Mantener operativo el Sistema de Alerta Temprana</t>
  </si>
  <si>
    <t>Porcentaje de redes y estaciones de monitoreo en operación</t>
  </si>
  <si>
    <t xml:space="preserve">Mantener actualizada la informacion de los proyectos a traves de las diferentes plataformas </t>
  </si>
  <si>
    <t>Porcentaje de informacion de proyectos actualizados</t>
  </si>
  <si>
    <t>Oficina de Planeación</t>
  </si>
  <si>
    <t>Numero de proyectos formulados y gestionados</t>
  </si>
  <si>
    <t>Realizar el seguimiento, control y evaluación de los proyectos corporativos y de inversion encaminados a mejorar el ambiente y el desarrollo sostenible</t>
  </si>
  <si>
    <t xml:space="preserve">Porcentaje de proyectos con seguimiento y evaluación.
</t>
  </si>
  <si>
    <t>Realizar Capacitación en formulación y/o seguimiento de proyectos de inversión publica</t>
  </si>
  <si>
    <t>Funcionarios públicos, contratistas, representantes de comunidades, organizaciones y minorías étnicas capacitadas</t>
  </si>
  <si>
    <t>Porcentaje de la población objetivo satisfecha con la gestión ambiental, que evidencia mejora en el desempeño institucional por parte de la Corporación.</t>
  </si>
  <si>
    <t xml:space="preserve">Agencia de Desarrollo Rural – ADR conjuntamente con la Alcaldia de Maicao y Coorpoguajira realizara una mesa técnica para presentar metodología de formulación de proyecto de agua para otros usos, con base en la oferta actual. </t>
  </si>
  <si>
    <t>Mesa técnica conjunta entre Comunidad, ADR, Alcaldìa de Maicao y Corpoguajira para presentar metodología de formulación de proyectos de agua para otros usos realizada</t>
  </si>
  <si>
    <t>Maicao</t>
  </si>
  <si>
    <t xml:space="preserve">Bahia Hondita, Ampliación DRMI Perija, Distrito Manejo de Suelos.  Gran Kayusi,  Caracoli,  BST </t>
  </si>
  <si>
    <t>Entes terrotoriales del Dpto</t>
  </si>
  <si>
    <t>SIAR</t>
  </si>
  <si>
    <t>Sectores productivos</t>
  </si>
  <si>
    <t xml:space="preserve">Tipo de Meta </t>
  </si>
  <si>
    <t>Obsevaciones</t>
  </si>
  <si>
    <t>Realizar el inventario de soluciones de agua implementadas por Corpoguajira, Gobernación, DPS, alcaldías municipales, Unidad de riesgo, Guajira azul y empresas privadas, durante los últimos años, detallando tipo y estado y entregarlo a otras entidades para que puedan incluirlo en sus programaciones, convocar a la comunidad Wayuu para que se realice una autodeclaración de los pozos artesanales con el fin de incluirlos en el inventario.</t>
  </si>
  <si>
    <t>Número de población de comunidades indígenas y negras beneficiadas con obras de infraestructura para captación y/o almacenamiento de agua</t>
  </si>
  <si>
    <t>Riohacha y Maicao</t>
  </si>
  <si>
    <t>Inventario de soluciones de agua elaborado</t>
  </si>
  <si>
    <t>Maicao (La Paz, San Felipe), Riohacha (Las Delicias, Malawainkat, El Jote)</t>
  </si>
  <si>
    <t xml:space="preserve">A corto plazo el Viceministerio de Agua realizará cruces de las bases de datos que manejan entre la Unidad Nacional de Gestión de Riesgo, Corpoguajira, Agencia de Desarrollo Rural, comunidades Wayuu y Viceministerio de agua, para identificar los Microacueducto y pozos ubicado dentro de las comunidades. Posterior a la identificación se hará la programación para adelantar las visitas y elaboración de los diagnósticos con el objeto de poner en funcionamiento. Este ejercicio será articulado con las entidades competentes del orden nacional y territorial.  </t>
  </si>
  <si>
    <t>Línea base construida a partir de los cruces de las bases de datos</t>
  </si>
  <si>
    <t xml:space="preserve">Riohacha (Malawainkat, El Jote), Maicao (La Paz, San Felipe), </t>
  </si>
  <si>
    <t>Formulación de los planes de manejo de acuíferos</t>
  </si>
  <si>
    <t>Corpoguajira gestionará los recursos para la elaboración del Plan Manejo Ambiental, de los acuíferos correspondientes a los Municipios de Riohacha, Maicao, Manaure y Uribía.</t>
  </si>
  <si>
    <t>Porcentaje de avance en la formulación y/o ajuste de planes de manejo de acuíferos (PMA).</t>
  </si>
  <si>
    <t>Ejecución de los planes de manejo de acuíferos</t>
  </si>
  <si>
    <t>Porcentaje de Planes de Manejo de Acuíferos (PMA) en ejecución.</t>
  </si>
  <si>
    <t xml:space="preserve">PMA de Maicao </t>
  </si>
  <si>
    <t>PMA de Río Cesar</t>
  </si>
  <si>
    <t>Formulación y adopción de los planes de ordenamiento del recurso hídrico en cuerpos de agua</t>
  </si>
  <si>
    <t>33.3</t>
  </si>
  <si>
    <t>Porcentajes de cuerpos de agua con planes de ordenamiento del recurso hídrico (PORH) adoptados.</t>
  </si>
  <si>
    <t>Reglamentación del uso de las aguas en cuerpos de agua</t>
  </si>
  <si>
    <t>Porcentaje de cuerpos de agua con reglamentación del uso de las aguas</t>
  </si>
  <si>
    <t>Cuerpos de agua con revisión de reglamentación del uso de las aguas</t>
  </si>
  <si>
    <t>Cuenca de los Ríos Ranchería, Tapias, Cesar, Jerez.</t>
  </si>
  <si>
    <t>Instrumentos de planificación socializados con la comunidad</t>
  </si>
  <si>
    <t>Riohacha (El Jote, Malawainkat). Maicao (La Paz), Uribia (Flor del Paraiso)</t>
  </si>
  <si>
    <t>Construcción de obras de control de inundaciones, de erosión, de caudales, de escorrentía, rectificación y manejo de cauces, obras de geotecnia, regulación de cauces y corrientes de agua y demás obras para el manejo de aguas.</t>
  </si>
  <si>
    <t>Líneas de cauce con obras de control de inundaciones, erosión, caudales, escorrentía, rectificación y manejo de cauces, regulación de cauces y demás obras para mitigar los  riesgos asociados a la oferta y disponibilidad de agua.</t>
  </si>
  <si>
    <t>Kms</t>
  </si>
  <si>
    <t>Cuencas de los ríos  Cañas, El Molino, Tapias, Jerez, entre otras</t>
  </si>
  <si>
    <t>Realización de Estudio Regional del Agua</t>
  </si>
  <si>
    <t>Corpoguajira debe contratar un estudio independiente para establecer si hay una relación entre las actividad minera a gran escala y la escasez de agua potable para las comunidadaes Wayuu</t>
  </si>
  <si>
    <t>Estudio independiente para establecer si hay una relación entre la actividad minera a gran escala y la escases de agua potable para las comunidadaes Wayuu</t>
  </si>
  <si>
    <t xml:space="preserve">Sentencia T302. </t>
  </si>
  <si>
    <t>Número de estudios del agua realizado.</t>
  </si>
  <si>
    <t>SZH Ríos Tapias y Tomarrazón Camarones.</t>
  </si>
  <si>
    <t>Determinar Carga Contaminante para Cobro de Tasa Retributiva</t>
  </si>
  <si>
    <t>Número de fuentes puntuales de vertimiento de aguas residuales (domésticas y de los sectores productivos) con cobro de la tasa retributiva.</t>
  </si>
  <si>
    <t>Número de fuentes abastecedoras de acueductos de centros poblados con monitoreo de calidad del agua para generar el índice de calidad. (ICA)</t>
  </si>
  <si>
    <t xml:space="preserve">Número de corrientes o tramos de las mismas con objetivos de calidad monitoreados </t>
  </si>
  <si>
    <t>Sentencia provincial y Arroyo Bruno</t>
  </si>
  <si>
    <t>Número de estaciones de muestreo de calidad de aguas marinas y costeras con monitoreo de la calidad del agua. ICAM</t>
  </si>
  <si>
    <t>T 606/2015</t>
  </si>
  <si>
    <t>Número de pozos de agua subterránea de la red regional con monitoreo de calidad</t>
  </si>
  <si>
    <t>Gestión transversal. PND 2018 2022</t>
  </si>
  <si>
    <t>Porcentaje de estaciones de monitoreo de aguas marinas con categorías aceptable y óptima</t>
  </si>
  <si>
    <t>Realizar un plan de monitoreo del estado de la calidad y cantidad del agua superficial y subterránea en las comunidades wayuu del Municipio de Maicao</t>
  </si>
  <si>
    <t>Plan de monitoreo permanente del estado de la calidad y cantidad del agua superficial y subterránea en las comunidades wayuu ejecutado con la finalidad de tomar las medidas a que haya lugar.</t>
  </si>
  <si>
    <t>Municipio de Maicao (La Paz, San Felipe). Riohacha. (MALAWAINKAT y Las Delicias), Uribia, (La Sabana, Flor del Paraiso) Mnaure (Casco Urbano Internado Indígena Aremashiain)</t>
  </si>
  <si>
    <t>Sectores comprometidos con la sostenibilidad y la mitigación del cambio climático. PND 2018 2022</t>
  </si>
  <si>
    <t>Monitoreo de Vertimientos Líquidos</t>
  </si>
  <si>
    <t>Número de vertimientos puntuales al recurso hídrico con monitoreo en términos de DBO y SST</t>
  </si>
  <si>
    <t>Generar reportes confiables de calidad del recurso hídrico y las cargas contaminantes vertidas en La Guajira</t>
  </si>
  <si>
    <t>Calibración equipos de medición oportunamente para aseguramiento de la trazabilidad de las mediciones</t>
  </si>
  <si>
    <t>Número de parámetros acreditados en el laboratorio Ambiental ante el IDEAM</t>
  </si>
  <si>
    <t>Manejar adecuadamente residuos químicos y similares (RESPEL)</t>
  </si>
  <si>
    <t>Resultados satisfactorios en pruebas de desempeño del IDEAM para la sostenibilidad de los parámetros acreditados en el laboratorio ambiental de CORPOGUAJIRA</t>
  </si>
  <si>
    <t>Reinducción del personal responsable del laboratorio para el adecuado seguimiento y monitoreo de calidad de del recurso hídrico</t>
  </si>
  <si>
    <t>Ejecución de Planes de Ordenación y Manejo de Cuencas (POMCAS) y Planes de Manejo de Microcuencas (PMM)</t>
  </si>
  <si>
    <t>Porcentaje de Planes de Ordenación y Manejo de Cuencas (POMCAS) y Planes de Manejo de Microcuencas (PMM) en ejecución.</t>
  </si>
  <si>
    <t>POMCAS   de   la   cuencas   de   los   Ríos Ranchería, Tapias, Tomarrazón -Camarones y Carraipía</t>
  </si>
  <si>
    <t>Realización de estudio biofísico y socioeconómico para la declaratoria de áreas protegidas e inscripción en el RUNAP</t>
  </si>
  <si>
    <t>Porcentaje de la superficie de áreas protegidas regionales declaradas, homologadas o recategorizadas, inscritas en el RUNAP</t>
  </si>
  <si>
    <t>DMI Bosque seco-Dibulla, DMI Caracolí, Ampliación DMI Serranía de Perijá, Distrito de conservación de suelos, Bahía Honda y Bahía Hondita, DMI Gran Kayushi.</t>
  </si>
  <si>
    <t>Ejecución de planes de manejo en áreas protegidas.</t>
  </si>
  <si>
    <t>Porcentaje de áreas protegidas con planes de manejo en ejecución</t>
  </si>
  <si>
    <t>PNR Cerro Pintao, DMI Serranía de Perijá, RFP Montes de Oca, DMI Bañaderos, RFP Cañaverales, DMI Cuenca Baja del río Ranchería</t>
  </si>
  <si>
    <t>Consolidar el Sinap</t>
  </si>
  <si>
    <t>Biodiversidad y riqueza natural: activos estratégicos de la Nación. PND 2018 2022</t>
  </si>
  <si>
    <t>Porcentaje de ecosistemas o unidades de análisis ecosistémicas no representados o subrepresentados incluidos en el SINAP en el cuatrienio</t>
  </si>
  <si>
    <t>Intervenciones integrales en áreas ambientales estratégicas</t>
  </si>
  <si>
    <t>Porcentaje de mejora en el índice de efectividad de manejo de las áreas
protegidas públicas</t>
  </si>
  <si>
    <t>Cerro Pintao
DMI Serranía de Perijá</t>
  </si>
  <si>
    <t>Suscribir alianzas para la gestión de las áreas protegidas a nivel regional (SIRAP Caribe)</t>
  </si>
  <si>
    <t>Convenios Interadministrativos suscritos</t>
  </si>
  <si>
    <t>Todo el departamento</t>
  </si>
  <si>
    <t xml:space="preserve">Participación en la Formulación del POMIUAC en el marco de la Unidad Ambiental Costera correspondiente a su jurisdicción </t>
  </si>
  <si>
    <t>Planificación y ordenamiento de UAC</t>
  </si>
  <si>
    <t>Implementación de acciones en manejo integrado de zonas costeras.</t>
  </si>
  <si>
    <t>POMIUAC de la Alta Guajira y VNSNSM. Formulados pendiente de adopción por conulta previa</t>
  </si>
  <si>
    <t>Diagnóstico y Zonificación de los Manglares.</t>
  </si>
  <si>
    <t>Porcentaje de hectáreas de manglar caracterizadas y diagnosticadas</t>
  </si>
  <si>
    <t>Zonas de Manglar del Dpto.</t>
  </si>
  <si>
    <t>Caracterización y diagnóstico de manglares basada la resolución 1263 de 2018 de Minambiente y se excluyen los manglares de las áreas del Sistema de PNN y de las áreas protegidas regionales.</t>
  </si>
  <si>
    <t>Declaratoria e inscripción en el RUNAP del DRMI de Bahía Honda y Bahía Hondita, formulación y adopción del Plan de Manejo</t>
  </si>
  <si>
    <t>Porcentaje de la superficie de áreas protegidas regionales declaradas, inscritas en el RUNAP y con Plan de Manejo formulado y adoptado</t>
  </si>
  <si>
    <t>Bahía Honda y Bahía Hondita (Uribia). DRMI Gran Kayushi Matúa (Dibulla)</t>
  </si>
  <si>
    <t>Rehabilitación de manglares</t>
  </si>
  <si>
    <t>Manejo de ecosistemas marinos y costeros.</t>
  </si>
  <si>
    <t>Gestión ambiental en las zonas costeras</t>
  </si>
  <si>
    <t xml:space="preserve">Porcentaje de hectáreas de pastos marinos zonificadas </t>
  </si>
  <si>
    <t>Pastos marinos de la jurisdicción</t>
  </si>
  <si>
    <t>El ajuste de la zonificación de pastos marinos se hará con base en la resolución 2724 de 2017 de MADS.</t>
  </si>
  <si>
    <t>Zonificación de ecosistemas de playa</t>
  </si>
  <si>
    <t>Riohacha y Manaure.</t>
  </si>
  <si>
    <t>Requerimientos de mesas técnicas para la formulación del PAI,  en el caso de Riohacha,  decreto distrital de zonificación turística de playa (2018).</t>
  </si>
  <si>
    <t>Desarrollo de medidas de adaptación de ecosistemas para la protección costera en un clima cambiante</t>
  </si>
  <si>
    <t>Porcentaje de medidas de adaptación costera en desarrollo</t>
  </si>
  <si>
    <t>Zona costera</t>
  </si>
  <si>
    <t>Articulación junto con los entes territoriales en el manejo integrado de zonas costeras</t>
  </si>
  <si>
    <t>Educación y participación en MIZC</t>
  </si>
  <si>
    <t>Jornadas participativas de divulgación para los POMIUAC de la Alta Guajira y de la Vertiente Norte de la Sierra Nevada de Santa Marta – Sector La Guajira.</t>
  </si>
  <si>
    <t>a. Monitoreo de la calidad ambiental en las zonas marinas y costeras</t>
  </si>
  <si>
    <t>Gestión de Información en MIZC</t>
  </si>
  <si>
    <t>b. Fortalecimiento de los sistemas de información regional ambiental en el ámbito marino-costero</t>
  </si>
  <si>
    <t>c. Monitoreo de ecosistemas y recursos acuáticos marinos y costeros</t>
  </si>
  <si>
    <t>Construcción de obras de protección en la línea de costa como medida de mitigación contra la erosión costera</t>
  </si>
  <si>
    <t>Kilómetros lineales de costa intervenidos con medidas de mitigación contra la erosión costera</t>
  </si>
  <si>
    <t>Municipios costeros de La Guajira</t>
  </si>
  <si>
    <t>Ejecución de acciones de Programas de Conservación y/o Planes de Acción de especies amenazadas de fauna marino-costeras y de recursos hidrobiológicos</t>
  </si>
  <si>
    <t>Porcentaje de Especies amenazadas con medidas de conservación y manejo en ejecución</t>
  </si>
  <si>
    <t>Ejecución de acciones del Plan de Manejo de la especie invasora Pez León,  y de Medidas de Manejo del Camarón jumbo</t>
  </si>
  <si>
    <t>Porcentaje de Especies invasoras con medidas de prevención, control y manejo en ejecución</t>
  </si>
  <si>
    <t xml:space="preserve">Pez león y camarón jumbo </t>
  </si>
  <si>
    <t>Gestión integral de mares. PND 2018 2022</t>
  </si>
  <si>
    <t>Iniciativas de carbono azul para el uso sostenible de los manglares en implementación</t>
  </si>
  <si>
    <t>Bahía Hondita (Uribia)</t>
  </si>
  <si>
    <t>Fortalecimiento del desempeño ambiental de los sectores productivos. PND 2018 2022</t>
  </si>
  <si>
    <t>Acuerdos para el aprovechamiento local de plásticos y otros materiales reciclables en municipios costeros (continental e insular) en implementación</t>
  </si>
  <si>
    <t>Uribia, Manaure y Riohacha</t>
  </si>
  <si>
    <t>Ejecución de planes de manejo de especies amenazadas de fauna marino-costeras, fauna silvestre, recursos forestal y de recursos hidrobiológicos.</t>
  </si>
  <si>
    <t xml:space="preserve">29 especies (24 fauna y flora continental: 6 especies/año continental. 
5 marino costero: año 1 (2), 2 (1), 3 (1) y 4 (1). </t>
  </si>
  <si>
    <t xml:space="preserve">Ejecución de planes de manejo de especies invasoras de recursos hidrobiológicos. </t>
  </si>
  <si>
    <t xml:space="preserve">2 especies (abejas y caracol africano)
5 marino costero: año 2 (1), 3 (1) y 4 (2). </t>
  </si>
  <si>
    <r>
      <t>Ajuste y a</t>
    </r>
    <r>
      <rPr>
        <sz val="8"/>
        <color rgb="FF000000"/>
        <rFont val="Arial"/>
        <family val="2"/>
      </rPr>
      <t xml:space="preserve">dopción del Plan General de Ordenación Forestal </t>
    </r>
  </si>
  <si>
    <t xml:space="preserve">Porcentaje de avance en la formulación del Plan General de Ordenación Forestal </t>
  </si>
  <si>
    <t>Areas de bosque natural aprobadas en el año 2015 (43.480 has)</t>
  </si>
  <si>
    <t>Implementación del Plan General de Ordenación Forestal adoptado.</t>
  </si>
  <si>
    <t>Porcentaje de avance de ejecución del Plan General de Ordenación Forestal adoptado.</t>
  </si>
  <si>
    <t>Biodiversidad y riqueza natural: activos estratégicos de la Nación. PND 2018 2022. Estudio de monitoreo y seguimiento sobre cambio de cobertura. 
SAT para protección de los bosques. Diagnóstico de Áreas perturbadas y/o intervenidas de Bosque Seco.  -un documento diagnostico con su respectiva cartografía.</t>
  </si>
  <si>
    <t>Reducir la tendencia de crecimiento de la deforestación proyectada por el IDEAM</t>
  </si>
  <si>
    <t>60 Has. 10% de 601
Sentencia T606 de 2015. Act. 3A3, 3A7 y 3A8</t>
  </si>
  <si>
    <t xml:space="preserve">Realizar monitoreo de la biodiversidad en la jurisdicción </t>
  </si>
  <si>
    <t xml:space="preserve">Realizar talleres de sensibilización sobre la conservación del bosque seco </t>
  </si>
  <si>
    <t>Capacitación en restauración Ecológica de áreas de bosque seco con especies forestales amenazadas en la cuenca del rio Palomino. Treinta y seis talleres de capacitación.
Capacitación e identificación, recolección, manejo y propagación de especies forestales del Bosque Seco.
-5 talleres de capacitación.</t>
  </si>
  <si>
    <t>Dibulla</t>
  </si>
  <si>
    <t>Sentencia T606 de 2015.Actividad 3A1 y 3A2</t>
  </si>
  <si>
    <t>Porcentaje de áreas de ecosistemas en restauración, rehabilitación y reforestación</t>
  </si>
  <si>
    <t xml:space="preserve">2962 hectáreas 
Sentencia T 606 de 2015. Act. 3A4
</t>
  </si>
  <si>
    <t>Conservación de la biodiversidad y sus servicios ecosistémicos. PND 2018 2022</t>
  </si>
  <si>
    <t>Áreas afectadas por el desarrollo de actividades ilegales en proceso de restauración</t>
  </si>
  <si>
    <t>has</t>
  </si>
  <si>
    <t>Actividades relacionadas con quemas (incendios forestales)</t>
  </si>
  <si>
    <t>Familias campesinas beneficiadas por actividades agroambientales con acuerdos de conservación de bosques</t>
  </si>
  <si>
    <t>Realizar  acciones de restauración de suelos degradados</t>
  </si>
  <si>
    <t>Indicador mínimo de gestión</t>
  </si>
  <si>
    <t>Porcentaje de suelos degradados en recuperación o rehabilitación.</t>
  </si>
  <si>
    <t>150 hectáreas (50 has/año)</t>
  </si>
  <si>
    <t>Áreas bajo sistemas sostenibles de conservación (restauración*, sistemas agroforestales, manejo forestal sostenible)</t>
  </si>
  <si>
    <t>Ha</t>
  </si>
  <si>
    <t>Rendir informes sobre las areas bajo esquema  de producción sostenible (restauración, conservación, sistemas silvopastoriles, sistemas agroforestales, psicultura y/o reconversión productiva) generando un valor</t>
  </si>
  <si>
    <t># de informes de hectareas bajo esquema de producción sostenible</t>
  </si>
  <si>
    <t>Formulación  del proyecto "Cuantificación los servicios de regulación en almacenamiento de carbono, generación de microclima y ciclaje de nutrientes en sistemas agroforestales del departamento"</t>
  </si>
  <si>
    <t>Implementación del programa regional de negocios verdes por la autoridad ambiental</t>
  </si>
  <si>
    <t>Todo el Dpto. Ademas Riohacha (Malawainkat, El Jote) Maicao (San Felipe, La Paz)</t>
  </si>
  <si>
    <t>Acompañamiento de emprendimientos verdes con las ventanillas de Negocios Verdes de Corpoguajira para la comunidad Wayuu</t>
  </si>
  <si>
    <t>Biodiversidad y riqueza natural: activos estratégicos de la Nación.. PND 2018 2022</t>
  </si>
  <si>
    <t>Áreas bajo esquemas de Pagos por Servicios Ambientales (PSA) e incentivos a la conservación</t>
  </si>
  <si>
    <t>Con apoyo de la estrategia BanCO2</t>
  </si>
  <si>
    <t>Fortalecimiento a unidades productivas a través de PSA o incentivos a la conservación</t>
  </si>
  <si>
    <t>Porcentaje de negocios verdes asistidos técnicamente</t>
  </si>
  <si>
    <t>Acuerdos de cero deforestación para las cadenas productivas del sector agropecuario en implementación</t>
  </si>
  <si>
    <t>Temáticas</t>
  </si>
  <si>
    <t>Incorporación de la Biodiversidad y sus Servicios Ecosistémicos para el desarrollo urbano sostenible</t>
  </si>
  <si>
    <t>Todo el Departamento</t>
  </si>
  <si>
    <t>Formulación e implementación de acuerdos locales con actores sociales para la conservación de la biodiversidad de ecosistemas, hábitats o entornos naturales urbanos representados como un sistema socioecológico</t>
  </si>
  <si>
    <t>Número de acuerdos locales formulados y/o implementados con actores sociales de los ecosistemas urbanos</t>
  </si>
  <si>
    <t>Biodiversidad y servicios ecosistémicos, PND (2018-2022)</t>
  </si>
  <si>
    <t>Asistencia técnica a municipios para la formulación de estrategias para el incremento de la superficie de área verde por habitante</t>
  </si>
  <si>
    <t>Número de asistencia técnica para incrementar la superficie de área verde por habitante en zonas urbanas</t>
  </si>
  <si>
    <t xml:space="preserve">Número </t>
  </si>
  <si>
    <t xml:space="preserve">Riohacha, Maicao,  Dibulla, Manaure, El Molino, San Juan del Cesar   </t>
  </si>
  <si>
    <t>Política de Gestión Ambiental Urbana - ICAU, PND (2018-2022)</t>
  </si>
  <si>
    <t>Mejorar la  cultura en la generación y reporte de información ambiental urbana por parte de los municipios para evaluar la sostenibilidad ambiental del área urbana.</t>
  </si>
  <si>
    <t>Número de municipios asesorados para la identificación, compilación y análisis de los Índices de Calidad Ambiental Urbana ICAU que sean de  competencia de la Corporación</t>
  </si>
  <si>
    <t>Asistencia técnica a municipios  para adelantar el proceso de identificación de la estructura ecológica urbana.</t>
  </si>
  <si>
    <t>Dibulla, Manaure, Uribia, Albania, Hatonuevo, Barrancas, Fonseca, Distracción, San Juan del Cesar, El Molino, Villanueva, Urumita y La Jagua del Pilar</t>
  </si>
  <si>
    <t>Política de Gestión Ambiental Urbana - EEU, PND (2018-2022)</t>
  </si>
  <si>
    <t>Gestión de Residuos Sólidos, Promoción del reciclaje y aprovechamiento de residuos orgánicos e inorgánicos enfocado al programa de economía circular</t>
  </si>
  <si>
    <t>Fomento del aprovechamiento, reciclaje y tratamiento  de residuos sólidos en los sectores residencial, institucional y comercial de bienes y servicios.</t>
  </si>
  <si>
    <t>Riohacha, Maicao, El Molino, La Jagua del Pilar, Uribia, Dibulla, Albania</t>
  </si>
  <si>
    <t>Estrategia Nacional de Economía circular</t>
  </si>
  <si>
    <t>Asistencia técnica para la implementación de proyectos para el aprovechamiento de residuos orgánicos.</t>
  </si>
  <si>
    <t>Número de asistencia técnica de proyectos desarrollados para el aprovechamiento de residuos orgánicos.</t>
  </si>
  <si>
    <t>Hacer más efectivo  el control a las infracciones realizadas por manejo inadecuado de residuos sólidos en el espacio público.</t>
  </si>
  <si>
    <t>Entes territoriales con acompañamiento técnico  para la implementación del comparendo ambiental</t>
  </si>
  <si>
    <t>Artículo 3° Ley 1466/2011</t>
  </si>
  <si>
    <t>Mejorar la calidad del aire, del agua y del suelo para la prevención de los impactos en la salud pública y la reducción de las desigualdades relacionadas con el acceso a recursos</t>
  </si>
  <si>
    <t>Mejoramiento de la calidad de agua en corrientes superficiales urbanas</t>
  </si>
  <si>
    <t>Número de campañas de limpieza y descontaminación de fuentes hidricas</t>
  </si>
  <si>
    <t>Riohacha, Hatonuevo, Dibulla, Distracción, Fonseca, Villanueva</t>
  </si>
  <si>
    <t>ICAU, PND</t>
  </si>
  <si>
    <t>Red de Vigías Rurales (RVR) conformadas y capacitadas para la prevención de incendios forestales y ahorro y uso eficiente del agua</t>
  </si>
  <si>
    <t>Fomento de la economía circular en sectores para la producción y consumo sostenible</t>
  </si>
  <si>
    <t>Política  Nacional para la Gestión Integral de RAEE, Sentencia T606 /2015</t>
  </si>
  <si>
    <t>Elaboración de guías de manejo ambiental en la minería de subsistencia y asesoría para su implementación.</t>
  </si>
  <si>
    <t xml:space="preserve">Guía de manejo ambiental en la minería de subsistencia elaborada y socializada. </t>
  </si>
  <si>
    <t>Universalización y resignificación de los PRAE y los PRAU</t>
  </si>
  <si>
    <t>Ejecución de acciones en Educación Ambiental</t>
  </si>
  <si>
    <t>Formación de Formadores en educación ambiental,</t>
  </si>
  <si>
    <t xml:space="preserve">Fortalecer procesos de promotoría ambiental, orientando  y articulando la conformación y ratificación de grupos de voluntariados (Red Jóvenes de Ambiente) en acciones de educación ambiental y participación ciudadana </t>
  </si>
  <si>
    <t xml:space="preserve">Gestion del Talento Humano </t>
  </si>
  <si>
    <t xml:space="preserve">Secreteria General </t>
  </si>
  <si>
    <t xml:space="preserve">Porcentaje de cumplmiento del plan de austeridad del gasto publico </t>
  </si>
  <si>
    <t>Porcentaje de recursos recaudados con referencia a recursos facturados por concepto de tasa de uso de agua.</t>
  </si>
  <si>
    <t>Porcentaje de recursos recaudados con referencia a recursos facturados por concepto de tasa retributiva.</t>
  </si>
  <si>
    <t>Participación del presupuesto de Inversión en el total del Presupuesto</t>
  </si>
  <si>
    <t xml:space="preserve">Porcentaje de recaudo de recursos propios </t>
  </si>
  <si>
    <t>Porcentaje de ejecución presupuestal de ingresos</t>
  </si>
  <si>
    <t>Porcentaje de ejecución total del presupuesto de inversión.</t>
  </si>
  <si>
    <t xml:space="preserve">Porcentaje de ejecución total del presupuesto de gastos </t>
  </si>
  <si>
    <t xml:space="preserve">Cumplimiento del Plan Anual de Adquisiciones </t>
  </si>
  <si>
    <t>Gestión con valores para resultados</t>
  </si>
  <si>
    <t xml:space="preserve">Porcentaje de cumplimiento de los programas del Plan de Acción </t>
  </si>
  <si>
    <t>Asesor de direccion</t>
  </si>
  <si>
    <t xml:space="preserve">Seguimiento al cumplimiento de las actividades contenidas en el Plan de Anticorrupción y Atención al Ciudadano. </t>
  </si>
  <si>
    <t>Jefe Oficina de Control Interno</t>
  </si>
  <si>
    <t>Ley 1474 de 2012</t>
  </si>
  <si>
    <t xml:space="preserve">Estado de Implementación de los Instrumentos archivísticos y de gestión Documental </t>
  </si>
  <si>
    <t>Evaluación de Resultados</t>
  </si>
  <si>
    <t>Nivel de cumplimiento del plan de mejoramiento de la Contraloría General de la República.</t>
  </si>
  <si>
    <t>Res. Organica 7350 de 2013</t>
  </si>
  <si>
    <t>Medio</t>
  </si>
  <si>
    <t>Nivel de calificación del riesgo de la entidad según la Contraloría General de La República.</t>
  </si>
  <si>
    <t xml:space="preserve">El reporte está supedidato  al resultado del informe de auditoria liberado por la CGR </t>
  </si>
  <si>
    <t xml:space="preserve">Fenecimiento de cuenta </t>
  </si>
  <si>
    <t>Pronunciamiento CGR</t>
  </si>
  <si>
    <t>Cumplimiento del Programa de Auditorías internas</t>
  </si>
  <si>
    <t>Ley 87 de 1993</t>
  </si>
  <si>
    <t xml:space="preserve">Calificación del Sistema de Control Interno (MECI) por DAFP a través  del Formulario Unico Reporte de Avance de la Gestion - FURAG- Medición de la Gestión y Desempeño Institucional . </t>
  </si>
  <si>
    <t xml:space="preserve">Ley 87 de 1993, Decrt 1499 de 2017 </t>
  </si>
  <si>
    <t>Información y Comunicación</t>
  </si>
  <si>
    <t xml:space="preserve">Cumplimiento del plan de Comunicaciones Institucional </t>
  </si>
  <si>
    <t xml:space="preserve">Asesora de Comunicaciones  </t>
  </si>
  <si>
    <t>Incremento de la evaluacion ITA</t>
  </si>
  <si>
    <t>Asesora de direccion</t>
  </si>
  <si>
    <t>Plan Institucional de Archivos de la Entidad ­PINAR</t>
  </si>
  <si>
    <t xml:space="preserve">Publicación en la página web de Información Institucional </t>
  </si>
  <si>
    <t>Atención Oportuna de las PQRSD</t>
  </si>
  <si>
    <t xml:space="preserve">Asesora de Comunicaciones </t>
  </si>
  <si>
    <t>Cumplimiento de la Política de Servicio al ciudadano (indice de satisfacción al cliente)</t>
  </si>
  <si>
    <t>Oficina Juridica</t>
  </si>
  <si>
    <t>Porcentaje de cartera de jurisdicción coactiva recuperada</t>
  </si>
  <si>
    <t>Cumplimiento de deberes en publicidad en Colombia Compra Eficiente CCE</t>
  </si>
  <si>
    <t>Cumplimiento del Plan Institucional de Gestión Ambiental.</t>
  </si>
  <si>
    <t>Secreteria General 
Profesional Especializado Almacén</t>
  </si>
  <si>
    <t>Realizar evaluación de solicitudes de autorizaciones, permisos y licencias ambientales presentadas ante Corpoguajira, dentro de los términos de ley</t>
  </si>
  <si>
    <t>Porcentaje de solicitudes de Autorizaciones ambientales evaluadas</t>
  </si>
  <si>
    <t>Personas Naturales, Jurídicas, municipios que se soliciten un permiso ambiental</t>
  </si>
  <si>
    <t>Sentencia Unificada 698 DE 2017. Arroyo Bruno</t>
  </si>
  <si>
    <t>Atender de manera oportuna la PQRSD interpuestas</t>
  </si>
  <si>
    <t>Porcentaje de las solicitudes de PQRSD  competencia de la CAR resueltas</t>
  </si>
  <si>
    <t>Comunidad en general</t>
  </si>
  <si>
    <t>PQRSD Ambientales</t>
  </si>
  <si>
    <t>Realizar operativos interinstitucionales en contra del tráfico ilegal de flora y fauna</t>
  </si>
  <si>
    <t>Número de operativos de control al tráfico ilegal de flora y fauna realizados</t>
  </si>
  <si>
    <t>Cumplimiento Pacto de acción Popular</t>
  </si>
  <si>
    <t>MADS, minorías étnicas, campesinos, organizaciones de base, ONG y  empresas forestales</t>
  </si>
  <si>
    <t>Mantener actualizada y cartografiada la información de aprovechamiento forestal en el departamento de La Guajira, a nivel nacional</t>
  </si>
  <si>
    <t>Información Actualizada de Bases de Datos Nacionales (VITAL y SNIF)</t>
  </si>
  <si>
    <t>MADS</t>
  </si>
  <si>
    <t>Ejercer gobernanza territorial a través de Puestos  interinstitucionales  de control y vigilancia forestal</t>
  </si>
  <si>
    <t>Fortalecer la implementación del Pacto Intersectorial por la madera legal en el departamento de La Guajira</t>
  </si>
  <si>
    <t>Empresas forestales identificadas en el departamento de La Guajira cumpliendo con la Resolución 1971 de 2019</t>
  </si>
  <si>
    <t>Empresas forestales</t>
  </si>
  <si>
    <t>Realizar seguimiento ambiental a Programas de Uso Eficiente y Ahorro de Agua vigentes.</t>
  </si>
  <si>
    <t>Porcentaje de Programas de Uso Eficiente y Ahorro del Agua (PUEAA) con seguimiento</t>
  </si>
  <si>
    <t>Personas Naturales y  Jurídicas que tenga PUEAA aprobado</t>
  </si>
  <si>
    <t>Realizar seguimiento ambiental a Planes de Saneamiento y Manejo de Vertimientos Vigentes.</t>
  </si>
  <si>
    <t>Porcentaje de Planes de Saneamiento y Manejo de Vertimientos (PSMV) con seguimiento</t>
  </si>
  <si>
    <t>Municipios y empresas de servicios publicos</t>
  </si>
  <si>
    <t>Realizar seguimiento ambiental a Planes de Gestión Integral de Residuos Sólidos Urbanos de los 15 municipios del departamento de La Guajira</t>
  </si>
  <si>
    <t>Porcentaje de Planes de Gestión Integral de Residuos Sólidos (PGIRS) con seguimiento a metas de aprovechamiento</t>
  </si>
  <si>
    <t>Municipios y empresas de servicios públicos</t>
  </si>
  <si>
    <t>FALLO DE TUTELA RAD: 44-001-23-33-001-2017-00023-00</t>
  </si>
  <si>
    <t>Porcentaje de autorizaciones ambientales con seguimiento</t>
  </si>
  <si>
    <t>Personas Naturales, Jurídicas entes territoriales  que se les otorgue permisos ambientales</t>
  </si>
  <si>
    <t xml:space="preserve"> * FALLO DE TUTELA RAD: 440001-22-14-001-2016-00020-01</t>
  </si>
  <si>
    <t>Fortalecimiento de la gestión y dirección del Sector Ambiente y Desarrollo Sostenible. PND 2028 2022</t>
  </si>
  <si>
    <t>Tiempo promedio de trámite para la resolución de autorizaciones ambientales otorgadas por la Corporación.</t>
  </si>
  <si>
    <t>Días</t>
  </si>
  <si>
    <t>Autorizaciones Ambientales</t>
  </si>
  <si>
    <t>Porcentaje de las solicitudes de licencias ambientales competencia de la CAR resueltas dentro de los tiempos establecidos en la normatividad vigente</t>
  </si>
  <si>
    <t>Personas Naturales, Jurídicas, entes territoriales con  solicitus de autorizaciones ambientales en Corpoguajira</t>
  </si>
  <si>
    <t>FALLO DE TUTELA RAD: 44001-22-14-001-2016-00055-00</t>
  </si>
  <si>
    <t>Tramitar los Procesos Sancionatorios</t>
  </si>
  <si>
    <t>Porcentaje de Procesos Sancionatorios Resueltos</t>
  </si>
  <si>
    <t>Personas Naturales, Jurídicas, entes territoriales con  apertura de proceso sancionatorio ambiental</t>
  </si>
  <si>
    <t># de campañas de monitoreo de fuentes móviles</t>
  </si>
  <si>
    <t>Porcentaje de estaciones de monitoreo de PM10 que cumplen con la norma anual de PM10</t>
  </si>
  <si>
    <t xml:space="preserve">Fonseca, Barrancas, Hatonuevo, Albania, Uribia y Dibulla </t>
  </si>
  <si>
    <t>Monitorear la calidad del aire   del aire en centros poblados mayores de 50000 habitantes, y corredores industriales determinado en redes de monitoreo con equipos PM 10 y PM2.5</t>
  </si>
  <si>
    <t>Porcentaje de estaciones de monitoreo de PM10 con promedio anual ≤ 30 μg/m3</t>
  </si>
  <si>
    <t>T 614 de 2019, Provincial</t>
  </si>
  <si>
    <t>Redes y estaciones de monitoreo de Calidad del Aire en operación</t>
  </si>
  <si>
    <t>Porcentaje de estaciones de monitoreo de PM2.5 que cumplen con la norma anual de PM2.5</t>
  </si>
  <si>
    <t xml:space="preserve">Barrancas, Uribia y Dibulla </t>
  </si>
  <si>
    <t>Porcentaje de estaciones de monitoreo de calidad del aire con representatividad temporal ≥ 75%</t>
  </si>
  <si>
    <t># de estaciones de calidad del aire reportadas en el SISAIRE</t>
  </si>
  <si>
    <t>Fonseca, Barrancas, Hatonuevo, Albania,</t>
  </si>
  <si>
    <t>Población objetivo satisfecha con la gestión ambiental, que evidencia mejora en el desempeño institucional por parte de la Corporación.</t>
  </si>
  <si>
    <t>Apoyar en la formulación y gestión de los proyectos  ambientales para las diferentes fuentes de financiacion  y Cooperación internacional.</t>
  </si>
  <si>
    <t>100 Has, Baja, Media y Alta Guajira</t>
  </si>
  <si>
    <t>Tortugas marinas y caimanes (con el FCA), flamencos (Con el Contrato 0082 de 2018 actualmente suspendido), mamíferos marinos y tiburones con recursos de Corpoguajira y recurso hidrobiológico con apoyo MIMAC</t>
  </si>
  <si>
    <t>Recursos Corpoguajira. Para las acciones de camarón jumbo se aplicara la resolución de Minambiente 0207 de 2010.</t>
  </si>
  <si>
    <t>11. pH, Temperatura, Conductividad, Oxígeno disuelto, Caudal, Alcalinidad total, Dureza total, Sólidos suspendidos, Sólidos totales, Demanda bioquímica de oxígeno, PM10</t>
  </si>
  <si>
    <t>Proyectos para zonificación ambiental de playas en ejecución</t>
  </si>
  <si>
    <t xml:space="preserve"> * SENTENCIA STC 9813 DE 2016. T 302/2017</t>
  </si>
  <si>
    <t>Jornadas de arborización  urbana y periurbano con especies endémicas y mediante la educación y participación ciudadana para su mantenimiento en el espacio público</t>
  </si>
  <si>
    <t>Arreglo y Fortalecimiento institucionales para la formulación e   institucionalización de los PRAE</t>
  </si>
  <si>
    <t>Identificación y verificación de nuevos negocios verdes</t>
  </si>
  <si>
    <t>Cuenca de los Ríos Cesar, Tapias.</t>
  </si>
  <si>
    <t>Cuencas de los Ríos Cañas, tapias, Maluisa, Jerez.</t>
  </si>
  <si>
    <t>Ejecución de los planes de ordenamiento del recurso hídrico.</t>
  </si>
  <si>
    <t>Porcentaje de Planes de Ordenamiento del Recurso hídrico (PORH) en ejecución.</t>
  </si>
  <si>
    <t xml:space="preserve">pH, Temperatura, Conductividad Oxígeno Disuelto,
 Caudal, Alcalinidad Total, Dureza Total, Solidos Suspendidos, Solidos Totales, Demanda Bioquímica de Oxigeno, DBO, pm10, Coliformes Termotolerantes, Coliformes Totales, Cloruros, Demanda Química de Oxigeno, 
</t>
  </si>
  <si>
    <t>Estatuto forestal actualizado.</t>
  </si>
  <si>
    <t>Reglamentar el Aprovechamiento y uso sostenible de los productos maderables y no maderables del bosque  en jurisdicción de Corpoguajira</t>
  </si>
  <si>
    <t>Realizar Seguimiento a los impactos ambientales derivados del transporte del carbón en el departamento de La Guajira</t>
  </si>
  <si>
    <t>Informe de Seguimientos a los impactos ambientales derivados por transporte de carbón</t>
  </si>
  <si>
    <t>Apoyar y/o implementar estrategias para la reducción de emisiones sectoriales con respecto al escenario de referencia nacional</t>
  </si>
  <si>
    <t xml:space="preserve">Numero de estrategias orientadas a la reduccion acumulada de gases de efecto invernadero, con respecto al escenario de referencia nacional </t>
  </si>
  <si>
    <t>Proceso para Declaratoria de 5 Areas Protegidas en La Corporación y gestión de zonas de amortiguación</t>
  </si>
  <si>
    <t>Implementación de mecanismos para el monitoreo y seguimiento a los riesgosidentificados, manteniendo operativo el SAT</t>
  </si>
  <si>
    <t>Socialización del PIC con el fin de que las comunidades conozcan los recursos y las acciones frente al cambio climatico</t>
  </si>
  <si>
    <t>Tortugas marinas, caimanes, flamencos, mamíferos marinos, tiburones y pepino de mar</t>
  </si>
  <si>
    <t xml:space="preserve">Mesas técnicas de Erosión Costeras </t>
  </si>
  <si>
    <t>Orientar la implementación de iniciativas en el departamento de La Guajira en adaptación al cambio climático en el marco del PIC</t>
  </si>
  <si>
    <t>DMI Bosque seco-Dibulla, DMI Caracolí, Ampliación DMI Serranía de Perijá, Distrito de conservación de suelos.</t>
  </si>
  <si>
    <t>Año 2: Perija y DC de Suelos (21080+21042)
Año 3: Bosque seco y Caracolí (2074+900)</t>
  </si>
  <si>
    <t>Restauración, rehabilitación y reforestación de ecosistemas. (2.962 Has).</t>
  </si>
  <si>
    <t>Cumplimiento del Plan Estratégico de Gestión del Talento Humano</t>
  </si>
  <si>
    <t>Conformación del SIDAP La Guajira</t>
  </si>
  <si>
    <t>Estaciones hidromerereologica</t>
  </si>
  <si>
    <t>Promover y ejecutar obras de irrigación, avenamiento, defensa contra las inundaciones, regulación
de cauces y corrientes de agua, y de recuperación de tierras que sean necesarias para la defensa,
protección y adecuado manejo de las cuencas hidrográficas del territorio de su jurisdicción, en
coordinación con los organismos directores y ejecutores del Sistema Nacional de Adecuación de
Tierras, conforme a las disposiciones legales y a las previsiones técnicas correspondientes;</t>
  </si>
  <si>
    <t>Porcentaje de Hectáreas  de mangles en rehabilitación</t>
  </si>
  <si>
    <t xml:space="preserve">Institucionalización, calidad y pertinencia de la educación ambiental en la educación formal básica, media y superior </t>
  </si>
  <si>
    <t xml:space="preserve">Proyectos ambientales escolares formulados o  implementados
</t>
  </si>
  <si>
    <t>Urumita, Villanueva, Hatonuevo, Manaure (incluye zona rural), Maicao (incluye zona rural), Albania, Barrancas, Dibulla (incluye zona rural), El Molino, Fonseca, Distracción, La Jagua del Pilar, San Juan del Cesar , Uribía (incluye zona rural) y Riohacha (incluye zona rural).</t>
  </si>
  <si>
    <t>Política nacional de educación ambiental
En la Zona urbana y rural de Dibulla, los PRAE formulados e implementados  se desarrollarán en cumplimiento de la sentencia 606 de 2015 
En los centros etnoeducativos de los municipios de Riohacha, Uribia y Manaure, los PRAE formulados e implementados  se desarrollarán en cumplimiento de la sentencia T-302</t>
  </si>
  <si>
    <t>PRAU formulados, asesorados y acompañados</t>
  </si>
  <si>
    <t>Riohacha, Maicao, Villanueva, Fonseca</t>
  </si>
  <si>
    <t>Política Nacional de educación Ambiental</t>
  </si>
  <si>
    <t>Arreglo institucional Corpoguajira y secretarías de educación departamental y municipales,  acordado y  en funcionamiento</t>
  </si>
  <si>
    <t xml:space="preserve">Educadores y dinamizadores ambientales formados </t>
  </si>
  <si>
    <t>Urumita, Villanueva, Hatonuevo, Manaure, Maicao, Albania, Barrancas, Dibulla, El Molino, Fonseca, Distracción, La Jagua del Pilar, San Juan del Cesar , Uribia  y Riohacha.</t>
  </si>
  <si>
    <t>Educación ambiental en la educación  informal y para el trabajo, y en la gestión ambiental</t>
  </si>
  <si>
    <t>Formación ambiental en  Economía circular, Recurso hídrico,  Biodiversidad y áreas protegidas, Ordenamiento territorial y ambiental</t>
  </si>
  <si>
    <t xml:space="preserve">Personas formadas </t>
  </si>
  <si>
    <t xml:space="preserve">En la Zona urbana y rural de Dibulla, con esta actividad, se dará  cumplimiento a la sentencia 606 de 2015 
Estrategia Nacional de Economía circular
Educación Ambiental. DNP 2018 2022
Plan de formación para la gestión del recurso hídrico del MADS: formación sobre la importancia del manejo adecuado del recurso hídrico y de los ecosositemas de los que éste depende; con énfasis en cada uno de los grupos objetivo y  los diferentes grupos poblacionales
Esta actividad en municipios costeros tendrá  entre sus énfasis la protección de playas y la reducción de residuos, así como capacitación sobre los instrumentos económicos. 
Objetivos  de Desarrollo Sostenible 4,6,12,14,15
</t>
  </si>
  <si>
    <t xml:space="preserve">Diseñar y ejecutar Estrategia de educación, formación y sensibilización para adaptación y mitigación del cambio climático </t>
  </si>
  <si>
    <t xml:space="preserve">Estrategia formulada y ejecutada </t>
  </si>
  <si>
    <t>Plan Integral Regional de Cambio Climático de La Guajira, Plan Nacional de Desarrollo 2018 - 2022. 
Objetivos  de Desarrollo Sostenible 13</t>
  </si>
  <si>
    <t>Diseñar y ejecutar Estrategia de Educación Ambiental para apoyar la implementación de la Estrategia de Entornos Saludables, EES,  enfocada a los entornos hogar y escuelas.</t>
  </si>
  <si>
    <t>Estrategia de Entornos Saludables, Conpes 3550/2008, Directiva 014 de 2020.
Objetivo  de Desarrollo Sostenible 3</t>
  </si>
  <si>
    <t xml:space="preserve">Servicio social ambiental en instituciones educativas </t>
  </si>
  <si>
    <t xml:space="preserve">Instituciones educativas que implementan el Servicio social ambiental </t>
  </si>
  <si>
    <t xml:space="preserve">En la Zona urbana y rural de Dibulla, con esta actividad, se dará  cumplimiento a la sentencia 606 de 2015 </t>
  </si>
  <si>
    <t>Desarrollar  procesos de investigación sobre educación ambiental</t>
  </si>
  <si>
    <t>Proyectos de investigación sobre educación ambiental formulados y ejecutados</t>
  </si>
  <si>
    <t>Alianza estratégica con la Gobernación de La Guajira para la  formulación y ejecucion de la política departamental de educación ambiental (Plan decenal departamental de Educación Ambiental)</t>
  </si>
  <si>
    <t>Política departamental de educación ambiental 2019-2030 formulada y en ejecución</t>
  </si>
  <si>
    <t xml:space="preserve">Urumita, Villanueva, Hatonuevo, Manaure, Maicao, Albania, Barrancas, Dibulla, El Molino, Fonseca, Distracción, La Jagua del Pilar, San Juan del Cesar , Uribia,  Riohacha </t>
  </si>
  <si>
    <t>Política Nacional de educación Ambiental
Política departamental de educación ambiental</t>
  </si>
  <si>
    <t xml:space="preserve">Formación en educación y gestión ambiental a los miembros de los  CIDEA   </t>
  </si>
  <si>
    <t>Miembros de CIDEA formados en gestión ambiental y educación ambiental</t>
  </si>
  <si>
    <t>Fortalecimiento de los Comités técnicos interinstitucionales de Educación Ambiental-CIDEA municipales  con el objetivo de promover la construcción interinstitucional de apuestas de formación ambiental en los territorios</t>
  </si>
  <si>
    <t>Planes municipales de educación ambiental asesorados y en ejecución</t>
  </si>
  <si>
    <t>Generar Espacios de intercambio de experiencias en los municipios y  entre  los CIDEA Departamental y municipales.</t>
  </si>
  <si>
    <t>Encuentros entre CIDEA departamental y municipales</t>
  </si>
  <si>
    <t>Encuentro de representantes de los 16 Cideas en Riohacha</t>
  </si>
  <si>
    <t xml:space="preserve">Generar Espacios de intercambio para la presentación de investigaciones y acciones ambientales realizadas en instituciones educativas y universidades, en el marco de PRAE y  PRAU .  
</t>
  </si>
  <si>
    <t xml:space="preserve">Espacios de intercambio  creados 
</t>
  </si>
  <si>
    <t>Participación comunitaria en la gestión ambiental</t>
  </si>
  <si>
    <t>Identificar, formular y ejecutar proyectos Ciudadanos de Educación Ambiental (PROCEDA)</t>
  </si>
  <si>
    <t>Diseñar y desarrollar procesos de Formación ambiental y sensibilización dirigidos a diferentes grupos poblacionales para la gestión y transformación de conflictos socioambientales</t>
  </si>
  <si>
    <t>Desarrollar y articular procesos de  formación ambiental  con estrategas de educación ambiental  de la Fuerza pública, en coordinación con la subdirección de autoridad ambiental</t>
  </si>
  <si>
    <t xml:space="preserve">Creación y  fortalecimiento de grupos de vigías ambientales </t>
  </si>
  <si>
    <t>Formular e implementar  estrategia de comunicación en materia de educación ambiental</t>
  </si>
  <si>
    <t>proyectos  ciudadanos de educación ambiental -PROCEDA- orientados a la gestión y transformación de conflictos socioambientales, adaptación y mitigación  del cambio climático, economía circular, áreas protegidas,</t>
  </si>
  <si>
    <t>personas capacitadas para la gestión  y transformación de conflictos socioambientales</t>
  </si>
  <si>
    <t xml:space="preserve">Número de bases las fuerzas militares y/o de la policía vinculadas a procesos formativos </t>
  </si>
  <si>
    <t>Redes municipales de jóvenes conformadas y actuando</t>
  </si>
  <si>
    <t>Grupos de vigías ambientales creados y fortalecidos</t>
  </si>
  <si>
    <t xml:space="preserve">Formulada e implementada  estrategia de comunicación </t>
  </si>
  <si>
    <t>Batallones Militares y comandos de policía, con presencia permanente en el departamento.</t>
  </si>
  <si>
    <t>Plan Nacional de Desarrollo,  Conflictos socioambientales, educación y participación 
Los PROCEDA  se orientarán a fortalecer  los conocimientos locales y la participación comunitaria para la sostenibilidad ambiental territorial, podrán incluir acciones  de ciencia ciudadana, aulas ambientales, turismo de naturaleza, recorridos interpretativos, entre otros.</t>
  </si>
  <si>
    <t xml:space="preserve">Plan Nacional de Desarrollo,  Conflictos socioambientales, educación y participación.
En la Zona urbana y rural de Dibulla, con esta actividad, se dará  cumplimiento a la sentencia 606 de 2015 </t>
  </si>
  <si>
    <t>Riohacha, Maicao, Albania, Manaure, Distracción y Fonseca</t>
  </si>
  <si>
    <t xml:space="preserve">Riohacha, Uribia, Maicao,  Dibulla, </t>
  </si>
  <si>
    <t>En la Zona urbana y rural de Dibulla, con esta actividad, se dará  cumplimiento a la sentencia 606 de 2015 
Objetivos  de Desarrollo Sostenible 6,14,15</t>
  </si>
  <si>
    <t>Urumita, Villanueva, Hatonuevo, Manaure, Maicao, Albania, Barrancas, Dibulla, El Molino, Fonseca, Distracción, La Jagua del Pilar, San Juan del Cesar , Uribia,  Riohacha y CIDEA departamental.</t>
  </si>
  <si>
    <t xml:space="preserve">Política Nacional de educación Ambiental
En la Zona urbana y rural de Dibulla, con esta actividad, se dará  cumplimiento a la sentencia 606 de 2015 </t>
  </si>
  <si>
    <t xml:space="preserve"> Vinculación y apropiación del conocimiento y  la ciencia y la tecnología en la educación y la gestión ambientales</t>
  </si>
  <si>
    <t xml:space="preserve">Realizar ferias de ciencia y tecnología en colegios y universidades y en espacios  y eventos dirigidos al gran público </t>
  </si>
  <si>
    <t xml:space="preserve">Información cuantitativa y cualitativa sobre acciones de educación ambiental y gestión ambiental sectorial urbana, consolidada, espacializada y sistematizada </t>
  </si>
  <si>
    <t>Bibliotecas municipales o institucionales  fortalecidas con información  ambiental</t>
  </si>
  <si>
    <t>Link de educación ambiental en página de Corpoguajira</t>
  </si>
  <si>
    <t>Espacios de encuentro e intercambio de conocimiento entre expertos y comunidad</t>
  </si>
  <si>
    <t xml:space="preserve">Ferias de ciencia y tecnología realizadas
</t>
  </si>
  <si>
    <t>Riohacha</t>
  </si>
  <si>
    <t>Urumita, Villanueva, Hatonuevo, Manaure, Maicao, Albania, Barrancas, Dibulla, El Molino, Fonseca, Distracción, La Jagua del Pilar, San Juan del Cesar , Uribia,  Riohacha .</t>
  </si>
  <si>
    <t>Maicao, Uribia, Riohacha, La Jagua del Pilar</t>
  </si>
  <si>
    <t>Pagina Web</t>
  </si>
  <si>
    <t>Formular y ejecutar estrategia para desarrollar  el enfoque diferencial etario y de   género en los programas, procesos y acciones definidas para la implementación de la educación ambiental en su jurisdicción.</t>
  </si>
  <si>
    <t>Formular y ejecutar estrategia para desarrollar  el enfoque diferencial étnico en los programas, procesos y acciones definidas para la implementación de la educación ambiental en su jurisdicción,  dirigido a grupos indígenas y afrodescendientes</t>
  </si>
  <si>
    <t>Desarrollo de estrategias de gestión ambiental participativa con comunidades y minorías étnicas</t>
  </si>
  <si>
    <t>Formulación e implementación de una estrategia pedagógica para la protección y conservación del ambiente desde la cosmovisión de las comunidades indígenas y negras.</t>
  </si>
  <si>
    <t>Focalizar los programas de educación ambiental sobre las necesidades identificadas por la comunidad Wayuu.</t>
  </si>
  <si>
    <t>Focalizar un programa de educación para la gestión del recurso hídrico y  el manejo ambiental responsable de residuos en la comunidad Wayuu.</t>
  </si>
  <si>
    <t>Estrategia formulada y en ejecución</t>
  </si>
  <si>
    <t xml:space="preserve">Política nacional de educación ambiental
Objetivos  de Desarrollo Sostenible 5 y 16 </t>
  </si>
  <si>
    <t xml:space="preserve">Política Nacional de educación Ambiental
Objetivos  de Desarrollo Sostenible 5 y 16 
En la Zona urbana y rural de Dibulla, con esta actividad, se dará  cumplimiento a la sentencia 606 de 2015 </t>
  </si>
  <si>
    <t>Jornadas de sensibilización con relación al manejo del recurso hídrico y disposición de residuos sólidos en las comunidades de la alta Guajira.</t>
  </si>
  <si>
    <t>Jornadas de construcción de acciones conjuntas con la comunidad y Corpoguajira</t>
  </si>
  <si>
    <t>Programa de educación ambiental focalizado</t>
  </si>
  <si>
    <t>Programa de educación para la gestión del recurso hídrico y manejo ambientalmente responsable, de residuos focalizado.</t>
  </si>
  <si>
    <t>Uribia (Alta Guajira, Casco Urbano), Manaure (La Sabana, Internado Indígena Aremashiain), Riohacha (Las Delicias)</t>
  </si>
  <si>
    <t>Sentencia T302. Consulta previa 
Objetivos  de Desarrollo Sostenible 5 y 16 
Plan de formación para la gestión del recurso hídrico del MADS</t>
  </si>
  <si>
    <t>Uribia (Cabecera Municipal) Manaure (La Sabana, Casco Urbano, Internado Indígena Aremashain)</t>
  </si>
  <si>
    <t xml:space="preserve">Sentencia T302. Consulta previa
Objetivos  de Desarrollo Sostenible 5 y 16 </t>
  </si>
  <si>
    <t>Riohacha (El Jote)</t>
  </si>
  <si>
    <t xml:space="preserve">Sentencia T302. Consulta previa 
Objetivos  de Desarrollo Sostenible 5 y 16 </t>
  </si>
  <si>
    <t>Uribia (Flor del Paraíso), Manaure (Casco Urbano)</t>
  </si>
  <si>
    <t xml:space="preserve">Sentencia T302. Consulta previa
Objetivos  de Desarrollo Sostenible 5, 6 y 16 </t>
  </si>
  <si>
    <t>Porcentaje de ejecución de acciones en Gestión Ambiental Urbana</t>
  </si>
  <si>
    <t>Porcentaje</t>
  </si>
  <si>
    <t>Gestión de los recursos naturales renovables y los problemas ambientales urbanos y sus efectos en la región o regiones vecinas</t>
  </si>
  <si>
    <t>Acciones ejecutadas del proyecto GAUR</t>
  </si>
  <si>
    <t>Porcentaje de sectores con acompañamiento para la reconversión hacia sistemas sostenibles de producción</t>
  </si>
  <si>
    <t>91.6%</t>
  </si>
  <si>
    <t>85.8%</t>
  </si>
  <si>
    <t>Cumplimiento del Plan de Gestión de Integridad</t>
  </si>
  <si>
    <t>Cumplimiento del Plan de Trabajo Anual de SST</t>
  </si>
  <si>
    <t>Direccionamiento Estratégico y Planeación</t>
  </si>
  <si>
    <t>Caracterización de los grupos de valor benefiaciarios de los proyectos de inversión.</t>
  </si>
  <si>
    <t>Direccionamiento Estratégico de la Corporación comunicado a todos los servidores de la Corporación.</t>
  </si>
  <si>
    <t>Verificación del cumplimiento de requisitos en los proyectos presentados por Corpoguajira para acceder a los recursos del nivel central.</t>
  </si>
  <si>
    <t>Oficina Asesora de Planeacion</t>
  </si>
  <si>
    <t>Cumplimiento de la Política de Defensa Jurídica</t>
  </si>
  <si>
    <t>Oficina Asesora de Planeacion, Profesional grado 17 de las TICS</t>
  </si>
  <si>
    <t>Cumplimiento del programa de mantenimiento de la Corporación.</t>
  </si>
  <si>
    <t>Cumplimiento de las metas físicas del PAI</t>
  </si>
  <si>
    <t>Cumplimiento de las metas financieras del PAI</t>
  </si>
  <si>
    <t>Oficina Assora de Planeacion</t>
  </si>
  <si>
    <t>Incremento en la evaluacion IEDI</t>
  </si>
  <si>
    <t>Formulación e Implementación del Plan Estratégico de Tecnologías de la Información y las Comunicaciones ­ PETI</t>
  </si>
  <si>
    <t>Formulación e Implementación del  Plan de Tratamiento de Riesgos de Seguridad y Privacidad de la Información</t>
  </si>
  <si>
    <t>Formulación e Implementación del  Plan de Seguridad y Privacidad de la Información</t>
  </si>
  <si>
    <t>Control interno</t>
  </si>
  <si>
    <t>Capacitar a los funcionarios en Autocontrol</t>
  </si>
  <si>
    <t>Oficina de Control Interno</t>
  </si>
  <si>
    <t>Resultado del monitoreo de aguas marinas, ICAM</t>
  </si>
  <si>
    <t>Número de SIDAP y SILAP  conformados</t>
  </si>
  <si>
    <t>Realizar monitoreos de cobertura de ecosisitemas estrategicos (bosque humedo y bosque seco)</t>
  </si>
  <si>
    <t>implementar herramientas de manejo de paisaje (sistemas silvipastoriles y agroforestales)</t>
  </si>
  <si>
    <t>Definir la medción de impactos de los talleres, capacitación, asistencia tecnica, etc.</t>
  </si>
  <si>
    <t>Presentar informes al CD sob re los impactos de sta actividad</t>
  </si>
  <si>
    <t>PMA GECELCA</t>
  </si>
  <si>
    <t>Rio Rancheria, Rio Ancho</t>
  </si>
  <si>
    <t>Sentencia T606 de 2015</t>
  </si>
  <si>
    <t>Vertimientos puntuales</t>
  </si>
  <si>
    <t>Número de jornada de arborización ejecutada</t>
  </si>
  <si>
    <t>Riohacha, Maicao, Dibulla, Manaure, Uribia, Albania, Hatonuevo, Barrancas, Fonseca, Distracción, San Juan del Cesar, El Molino, Villanueva, Urumita y La Jagua del Pilar</t>
  </si>
  <si>
    <t>El Molino, Maicao y Hatonuevo</t>
  </si>
  <si>
    <t>Política de Gestión Ambiental Urbana,  PND (2018-2022), Sentencia T302/2017, Política de Crecimiento Verde;                          Indicador ODS 11.3.2. ;               Programa Inversión Pública: 3202 - Conservación de la biodiversidad y sus servicios ecosistémicos.</t>
  </si>
  <si>
    <t>Biodiversidad y servicios ecosistémicos, PND (2018-2022); Indicador ODS 11.3.2. ;             Programa Inversión Pública: 3202 - Conservación de la biodiversidad y sus servicios ecosistémicos.</t>
  </si>
  <si>
    <t>Asistencia técnica a recicladores de oficio y empresas prestadoras del servicio público de aseo para el aprovechamiento de residuos orgánicos e inorgánicos (en especial, plásticos y residuos de envases y empaques).</t>
  </si>
  <si>
    <t xml:space="preserve">Número de asistencia técnica de para el aprovechamiento de residuos sólidos orgánicos e inorgánicos </t>
  </si>
  <si>
    <t>Riohacha, Maicao, El Molino, Urumita, Uribia, Dibulla, Albania, San Juan</t>
  </si>
  <si>
    <t>Estrategia Nacional de Economía circular;                                                  Indicador ODS: 12.5.1.                 Indicador Meta PND: Tasa de reciclaje y nueva utilización de residuos</t>
  </si>
  <si>
    <t>Promover la formalización y fortalecimiento de grupos de recicladores de oficio.</t>
  </si>
  <si>
    <t>Número de grupos de  Recicladores de oficio caracterizados y formados</t>
  </si>
  <si>
    <t>Número de estrategias de educación, sensibilización y capacitación para mayor aprovechamiento y transformación de residuos sólidos en los sectores residencial, institucional y comercial de áreas urbanas</t>
  </si>
  <si>
    <t>Riohacha, Maicao,  Dibulla, Manaure, Uribia, Fonseca, El Molino, San Juan del Cesar y Albania</t>
  </si>
  <si>
    <t>Estrategia Nacional de Economía circular, Sentencia T606 /2015, Sentencia T302/2017;              Indicador ODS: 12.5.1.                 Indicador Meta PND: Tasa de reciclaje y nueva utilización de residuos</t>
  </si>
  <si>
    <t>Número de municipios con asistencia técnica para la identificación de la estructura ecológica urbana. (EEU)</t>
  </si>
  <si>
    <t>Producción y consumo sostenible en el sector urbano</t>
  </si>
  <si>
    <t>Socializar el programa de compras públicas sostenibles promoviendo su implementación en las entidades públicas de la jurisdicción de la Corporación.</t>
  </si>
  <si>
    <t>Entidades públicas con acompañamiento técnico  para la adopción e implementación del programa de compras públicas</t>
  </si>
  <si>
    <t>Riohacha, Maicao, Hatonuevo, Barrancas, Fonseca, San Juan del Cesar, Villanueva, Dibulla, Uribia, Albania.</t>
  </si>
  <si>
    <t xml:space="preserve">Plan de Acción Nacional de Compras Públicas Sostenibles 2016 - 2020.  Política de producción y consumo sostenible; Indicador ODS: 12.7.1. </t>
  </si>
  <si>
    <t>Adaptación y/o mitigación del cambio climático</t>
  </si>
  <si>
    <t>Formular e implementar estrategias de Educación y Participación para la gestión adecuada de sustancias agotadoras de la capa de ozono en el sector agroindustrial</t>
  </si>
  <si>
    <t xml:space="preserve">Estrategias implementadas para la gestión adecuada de sustancias agotadoras de la capa de ozono </t>
  </si>
  <si>
    <t>Riohacha, Maicao y Fonseca.</t>
  </si>
  <si>
    <t>Fortalecimiento de la gestión de sustancias químicas y residuos peligrosos en el sector urbano</t>
  </si>
  <si>
    <t xml:space="preserve">Mejorar el manejo y disposición de residuos de posconsumo y RAEE en el departamento de La Guajira. </t>
  </si>
  <si>
    <t>Jornadas de recolección de residuos de posconsumo y RAEE, ejecutadas.</t>
  </si>
  <si>
    <t>Programas Posconsumo. Política Nacional para la gestión integral de RESPEL, Política Nacional para la gestión integral de RAEE;  Indicador Meta PND: Residuos peligrosos y especiales sujetos a gestión posconsumo</t>
  </si>
  <si>
    <t>Desarrollar estrategias de formación y sensibilización para promover la apropiación e implementación efectiva de la Política Nacional para la gestión integral de RAEE y el Programa de Posconsumo</t>
  </si>
  <si>
    <t xml:space="preserve">Estrategias de formación y sensibilización  formuladas e implementadas </t>
  </si>
  <si>
    <t>Riohacha, Maicao, Fonseca, San Juan del Cesar</t>
  </si>
  <si>
    <t>Plan de Gestión Integral de Cambio Climático,  Política de producción y consumo sostenible;                    Indicador ODS 11.b.2 y 13.1.1.</t>
  </si>
  <si>
    <t xml:space="preserve">Realizar diagnóstico para evaluar la pertinencia y oportunidades de involucramiento del sector informal en la cadena de gestión de los Residuos de Aparatos Eléctricos y Electrónicos (RAEE). </t>
  </si>
  <si>
    <t>Diagnóstico de la situación del sector informal en la gestión de los RAEE</t>
  </si>
  <si>
    <t>Implementación de estrategias de sensibilización para la prevención, control y manejo de incendios forestales  en los sectores agroindustrial y turismo</t>
  </si>
  <si>
    <t xml:space="preserve">Sectores con estrategias de formación y sensibilización  implementadas para la prevención de incendios forestales. </t>
  </si>
  <si>
    <t>Plan de Contigencia anual ante temporadas de sequía, de Corpoguajira;                       Indicador ODS: 11.b.2.;                                     Programa Inversión Pública: 3201 - Fortalecimiento del desempeño ambiental de los sectores productivos</t>
  </si>
  <si>
    <t>Producción y Consumo Sostenible en Sectores Productivos</t>
  </si>
  <si>
    <t>Desarrollar procesos de capacitación sobre ahorro y uso eficiente de agua y energía,  dirigidos al sector turismo.</t>
  </si>
  <si>
    <t>Sectores con procesos de capacitación desarrollados sobre ahorro y uso eficiente de agua y energía</t>
  </si>
  <si>
    <t>Política Nacional de Producción y Consumo Sostenible;                              Indicador ODS: 6.4.1.           Programa Inversión Pública: 3201 - Fortalecimiento del desempeño ambiental de los sectores productivos</t>
  </si>
  <si>
    <t>Implementar estrategias para fomentar la Gobernanza y la Cultura del Agua en el sector agroindustrial,  involucrando a todos los actores del agua.</t>
  </si>
  <si>
    <t>Sectores con estrategias implementadas para el fortalecimiento de la cultura y gobernanza del agua en el Departamento de La Guajira</t>
  </si>
  <si>
    <t>Sentencia T302/2017, Sentencia T606/2015, Política Gestión Integral de Recurso Hídrico.          Indicador ODS: 6.4.1., 6.b.1.    Programa Inversión Pública: 3201 - Fortalecimiento del desempeño ambiental de los sectores productivos</t>
  </si>
  <si>
    <t>Implementar estrategias para controlar la deforestación, conservar los ecosistemas y prevenir su degradación por parte del sector agroindustrial</t>
  </si>
  <si>
    <t>Sectores con estrategias formuladas y/o implementadas para controlar la deforestación, conservar los ecosistemas y prevenir su degradación</t>
  </si>
  <si>
    <t>Sector Turismo</t>
  </si>
  <si>
    <t>Sector Agroindustrial</t>
  </si>
  <si>
    <t>Seguimiento Pacto Acción Popular;                                     Indicador ODS: 6.6.1., 15.1.1., 15.2.1.                              Programa Inversión Pública: 3201 - Fortalecimiento del desempeño ambiental de los sectores productivos;             Indicador Meta PND: # Acuerdos de cero deforestaciones para las cadenas productivas del sector agropecuario en implementación</t>
  </si>
  <si>
    <t>Asesorar al sector agroindustrial, turismo y de la minería en la implementación de buenas prácticas ambientales y  de producción y consumo sostenible.</t>
  </si>
  <si>
    <t>Sectores con asistencia técnica para la implementación de buenas prácticas ambientales y  de producción y consumo sostenible.</t>
  </si>
  <si>
    <t>Política Nacional de Producción y Consumo Sostenible, Sentencia T606/2015;                             Indicador ODS: 2.4.1.                              Programa Inversión Pública: 3201 - Fortalecimiento del desempeño ambiental de los sectores productivos</t>
  </si>
  <si>
    <t>Minería de Subsistencia</t>
  </si>
  <si>
    <t>Resolución 1258 de 2016; Programa Inversión Pública: 3201 -Fortalecimiento del desempeño ambiental de los sectores productivos</t>
  </si>
  <si>
    <t xml:space="preserve">Ampliar conocimientos  en la aplicación de las Normas Técnicas de Sostenibilidad en el sector turismo, para la protección y conservación de los sitios naturales. </t>
  </si>
  <si>
    <t>Sectores con asistencia técnica para la implementación de normas técnicas de sostenibilidad turística</t>
  </si>
  <si>
    <t>Programa de Gestión Ambiental Sectorial para el sector turístico - Normas técnicas sectoriales, Sentencia T606/2015, Política de Biodiversidad y Servicios Ecosistémicos;                          Indicador ODS: 12.b.1. ;                         Programa Inversión Pública: 3201 - Fortalecimiento del desempeño ambiental de los sectores productivos</t>
  </si>
  <si>
    <t>Establecer acuerdos con el sector turismo y manufacturero para promover la transformación hacia la economía circular, a través del aprovechamiento  local de plásticos y la gestión de residuos de envases y empaques, principalmente en municipios costeros.</t>
  </si>
  <si>
    <t>Sectores con acuerdos establecidos y en ejecución para el aprovechamiento local de plásticos y la gestión de residuos de envases y empaques.</t>
  </si>
  <si>
    <t>Sector Turismo y Manufacturero</t>
  </si>
  <si>
    <t>Estrategia Nacional de Economía Circular, Sentencia T606/2016;                                      Indicador ODS: 12.5.1.;                               Programa Inversión Pública: 3201 - Fortalecimiento del desempeño ambiental de los sectores productivos</t>
  </si>
  <si>
    <t xml:space="preserve">Establecer acuerdos con el sector agroindustrial, para la gestión integral de los residuos de posconsumo </t>
  </si>
  <si>
    <t>Gestión de sustancias químicas y residuos peligrosos.</t>
  </si>
  <si>
    <t xml:space="preserve">Sectores con acuerdos establecidos para la gestión de residuos de posconsumo </t>
  </si>
  <si>
    <t>Diseñar e implementar estrategias para la formación y sensibilización ambiental en comunidades costeras,  que contribuyan al adecuado uso de los ecosistemas marinos.</t>
  </si>
  <si>
    <t>Número de estrategias diseñadas e implementadas para la sensibilización ambiental en comunidades costeras.</t>
  </si>
  <si>
    <t>Política Nacional de Ordenamiento Integrado de Zonas Costeras, Sentencia T606/2015;                                      Indicador ODS: 14.2.1, 14.5.1.;                                Programa Inversión Pública: 3207 - Gestión integral de mares, costas y recursos acuáticos</t>
  </si>
  <si>
    <t>Solicitud realizada por las comunidades en las mesas del Plan de Acción, Sentencia T606 /2015;                                             Programa Inversión Pública:  3201 - Fortalecimiento del desempeño ambiental de los sectores productivos                                               Indicador Meta PND: Residuos peligrosos y especiales sujetos a gestión posconsumo</t>
  </si>
  <si>
    <t>Municipios Costeros (Riohacha, Dibulla, Uribia y Manaure)</t>
  </si>
  <si>
    <t>Sector Agroindustrial y Turismo</t>
  </si>
  <si>
    <t>Sectores, Agroindustrial, Turismo y Minería</t>
  </si>
  <si>
    <t>Asuntos Marinos, Costeros y Recursos Acuáticos.</t>
  </si>
  <si>
    <t xml:space="preserve">Acompañamiento en la reconversión hacia sistemas sostenibles de producción. </t>
  </si>
  <si>
    <t xml:space="preserve">Aumentar la Participación de las comunidades rurales, asociaciones y agremiaciones del sector rural para la prevención de incendios forestales en temporadas de sequía. </t>
  </si>
  <si>
    <t>Riohacha, San Juan, Barrancas, Hatonuevo, Fonseca y Urumita</t>
  </si>
  <si>
    <t>Estrategia de corresponsabilidad social y ambiental en la lucha contra incendios forestales.</t>
  </si>
  <si>
    <t>Actividades de los proyectos Cultura Ambiental y Participación Comunitaria</t>
  </si>
  <si>
    <t>Sistema Regional implementado en la Corporación</t>
  </si>
  <si>
    <t xml:space="preserve">Talleres de conocimiento basados en la estrategia de educación a publicos en general. </t>
  </si>
  <si>
    <t>Reuniones con los miembros del NORECCI en los diferentes departamentos de la región Caribe  y miembros del NORECCI</t>
  </si>
  <si>
    <t xml:space="preserve">Espacios de asistencias y asesorias tecnicas   a los Municipios del deparatemto de La Guajira. </t>
  </si>
  <si>
    <t>Formulación de Proyectos en Gestión de Riesgo de Desastres</t>
  </si>
  <si>
    <t xml:space="preserve"> Porcentaje de cumplimiento de la Política Gobierno Digital</t>
  </si>
  <si>
    <t>Numero de capacitaciones y/o asistencias tecnicas  miembros de los  Consejos de Gestion del Riesgo e impulso a la formulación de los planes municipales de GRD</t>
  </si>
  <si>
    <t>OK</t>
  </si>
  <si>
    <t>Informes de construcción de Sistemas de Abastecimiento comunidades indigenas de los municipios de Riohacha y Maicao en el periodo 2018 2020</t>
  </si>
  <si>
    <t>Sentencia T302. Consulta previa.   OK</t>
  </si>
  <si>
    <t>Porcentaje de Especies Continentales amenazadas con medidas de conservación y manejo en ejecución</t>
  </si>
  <si>
    <t>Porcentaje de Especies continentales invasoras con medidas de prevención, control y manejo en ejecución</t>
  </si>
  <si>
    <t>Número de monitoreos de la biodiversidad realizados</t>
  </si>
  <si>
    <t>Número de talleresde sensibilización sobre la conservación del bosque seco  realizados</t>
  </si>
  <si>
    <t>Número de proyectos "Cuantificación los servicios de regulación en almacenamiento de carbonoformulados</t>
  </si>
  <si>
    <t xml:space="preserve"> Riohacha, Maicao, Manaure y Uribia.</t>
  </si>
  <si>
    <t># de hectareas Areas Protegidas declaradas</t>
  </si>
  <si>
    <t>Cuencas de los Ríos Lagarto - Maluisa.</t>
  </si>
  <si>
    <t>PORH de los ríos Tapias y Lagarto - Maluisa.</t>
  </si>
  <si>
    <t xml:space="preserve">Socializar en territorio los instrumentos de planificación de aguas superficiales y subterráneas, con el fin de que las comunidades conozcan las condiciones reales de los recursos en el territorio y las acciones que deben ser realizadas por cada entidad. </t>
  </si>
  <si>
    <t xml:space="preserve">Generar espacios de diálogo e intercambio de conocimientos entre expertos e investigadores en ciencia y tecnología, y comunidades para el  uso del conocimiento en  la solución de problemas ambientales. 
</t>
  </si>
  <si>
    <t>Informes técnicos de operativos contra el tráfico ilegal de flora enviados al MADS</t>
  </si>
  <si>
    <t>Secores Producivos: turismo, agropecuario, agroindustria, minería, comercio, pesca, Manufacturas</t>
  </si>
  <si>
    <t>Seguimiento y evaluación con el fin de generar conocimiento para la gestión de riesgo y el cambio climático.</t>
  </si>
  <si>
    <t>Porcentaje de seguimientos y Evaluaciones para generar conocimiento realizadas.</t>
  </si>
  <si>
    <t># de vehículos atendidos por campaña de monitoreo  de fuentes móviles</t>
  </si>
  <si>
    <r>
      <t xml:space="preserve">1. </t>
    </r>
    <r>
      <rPr>
        <b/>
        <sz val="7"/>
        <color theme="1"/>
        <rFont val="Calibri"/>
        <family val="2"/>
        <scheme val="minor"/>
      </rPr>
      <t>Ordenamiento Ambiental y Territorial</t>
    </r>
  </si>
  <si>
    <t>Gestión Integral del Cambio Climático</t>
  </si>
  <si>
    <t>Sistema de Información Ambiental Regional</t>
  </si>
  <si>
    <t>Ecosistemas estratégicos continentales.</t>
  </si>
  <si>
    <t>Protección y conservación de la biodiversidad</t>
  </si>
  <si>
    <t>Ecosistemas marino costeros.</t>
  </si>
  <si>
    <t>Cultura Ambiental</t>
  </si>
  <si>
    <t xml:space="preserve">Participación Comunitaria </t>
  </si>
  <si>
    <t xml:space="preserve">Excelencia publica y buen gobierno </t>
  </si>
  <si>
    <t>BANCO DE PROYECTOS</t>
  </si>
  <si>
    <t>Administración de la Oferta y Demanda del Recurso Hídrico (superficiales y subterráneas)</t>
  </si>
  <si>
    <t>Negocios verdes verificados</t>
  </si>
  <si>
    <t>Evaluación, Seguimiento, Monitoreo y Control de la calidad de los recursos naturales y la biodiversidad.</t>
  </si>
  <si>
    <t>Población de comunidades indígenas y negras beneficiadas con obras de infraestructura para captación y/o almacenamiento de agua.</t>
  </si>
  <si>
    <t>Informes de construcción de Sistemas de Abastecimiento comunidades indígenas de los municipios de Riohacha y Maicao en el periodo 2018 2021.</t>
  </si>
  <si>
    <t>Realizar Inventario de soluciones de agua</t>
  </si>
  <si>
    <t>Revisión de la reglamentación del uso de las aguas en cuerpos de agua.</t>
  </si>
  <si>
    <t>Monitoreo de fuentes abastecedoras de acueductos de centros poblados.</t>
  </si>
  <si>
    <t>Monitoreo de corrientes o tramos de las mismas con objetivos de calidad definidos.</t>
  </si>
  <si>
    <t>Monitoreo de aguas marinas y costeras.</t>
  </si>
  <si>
    <t>Monitoreo de pozos de aguas subterráneas de la red regional.</t>
  </si>
  <si>
    <t>Realizar acciones de rehabilitación de suelos degradados por el desarrollo de actividades ilegales.</t>
  </si>
  <si>
    <t>Realizar acuerdos de conservación de bosques con familias campesinas.</t>
  </si>
  <si>
    <t xml:space="preserve">Generar informes sobre las áreas bajo esquema de producción sostenible (restauración, conservación, sistemas silvopastoriles, sistemas agroforestales, piscicultura y/o reconversión productiva). </t>
  </si>
  <si>
    <t>Formular e implementar el Programa Departamental de Negocios verdes</t>
  </si>
  <si>
    <t>Realizar Acuerdos voluntarios entre el sector público, privado, organizaciones de apoyo y de las cadenas de la agroindustria, orientados a la reducción de la huella de deforestación en los bosques.</t>
  </si>
  <si>
    <t>Asesoría, promoción y asistencia técnica a Negocios Verdes.</t>
  </si>
  <si>
    <t>Realizar evaluación de solicitudes de autorizaciones, permisos y licencias ambientales presentadas ante Corpoguajira, dentro de los términos de ley.</t>
  </si>
  <si>
    <t>Atender de manera oportuna la PQRSD interpuestas.</t>
  </si>
  <si>
    <t>Realizar operativos interinstitucionales en contra del tráfico ilegal de flora y fauna.</t>
  </si>
  <si>
    <t>Reglamentar el Aprovechamiento y uso sostenible de los productos maderables y no maderables del bosque en jurisdicción de Corpoguajira.</t>
  </si>
  <si>
    <t>Mantener actualizada y cartografiada la información de aprovechamiento forestal en el departamento de La Guajira, a nivel nacional.</t>
  </si>
  <si>
    <t xml:space="preserve">Ejercer gobernanza territorial a través de Puestos interinstitucionales de control y vigilancia forestal. </t>
  </si>
  <si>
    <t xml:space="preserve">Fortalecer la implementación del Pacto Intersectorial por la madera legal en el departamento de La Guajira. </t>
  </si>
  <si>
    <t xml:space="preserve">: Realizar seguimiento ambiental a Planes de Gestión Integral de Residuos Sólidos Urbanos de los 15 municipios del departamento de La Guajira. </t>
  </si>
  <si>
    <t xml:space="preserve">Realizar seguimiento ambiental a licencias ambientales otorgadas vigentes. </t>
  </si>
  <si>
    <t>Tramitar las solicitudes de tipo ambiental que cumplan con el lleno de requisitos legales vigentes, solicitadas por los grupos de interés del área de jurisdicción de la Corporación, en los tiempos establecidos por Ley.</t>
  </si>
  <si>
    <t>Tramitar las solicitudes de Licencia Ambiental que cumplan con el lleno de los requisitos legales vigentes, solicitadas por los grupos de interés del área de jurisdicción de la Corporación, agotando cada una de las etapas establecidas en la norma.</t>
  </si>
  <si>
    <t>Fortalecimiento del sistema de vigilancia de la calidad del aire mediante campañas para el control y monitoreo de emisiones de fuentes móviles.</t>
  </si>
  <si>
    <t>Control y monitoreo de emisiones de fuentes móviles.</t>
  </si>
  <si>
    <t>Monitoreo de la calidad del aire (PM10) para evaluar cumplimiento de Norma anual.</t>
  </si>
  <si>
    <t>Monitoreo de la calidad del aire (PM10) para evaluar cumplimiento de Norma anual a partir del 2030.</t>
  </si>
  <si>
    <t>Monitoreo de la calidad del aire (PM2.5) para evaluar cumplimiento de Norma anual.</t>
  </si>
  <si>
    <t>Realizar monitoreo de calidad del aire continuamente.</t>
  </si>
  <si>
    <t>Realizar cargue de información al SISAIRE.</t>
  </si>
  <si>
    <t xml:space="preserve">Fortalecimiento del desempeño ambiental de los sectores productivos. </t>
  </si>
  <si>
    <t xml:space="preserve">Realizar Seguimiento a los impactos ambientales derivados del transporte del carbón en el departamento de La Guajira. </t>
  </si>
  <si>
    <t xml:space="preserve">Realizar seguimiento ambiental a las autorizaciones otorgadas priorizadas.
CATEGORÍA: Seguimiento licencias ambientales.
</t>
  </si>
  <si>
    <t xml:space="preserve">Realizar seguimiento ambiental a permisos de concesiones de agua otorgados vigentes. </t>
  </si>
  <si>
    <t xml:space="preserve">Realizar seguimiento ambiental a las autorizaciones otorgadas priorizadas.
CATEGORÍA: Seguimiento concesiones de agua.
</t>
  </si>
  <si>
    <t xml:space="preserve">Realizar seguimiento ambiental a permisos de vertimientos otorgados vigentes. </t>
  </si>
  <si>
    <t>Realizar seguimiento ambiental a las autorizaciones otorgadas priorizadas.
CATEGORÍA: Seguimiento Permiso de vertimientos y PSMV.</t>
  </si>
  <si>
    <t xml:space="preserve">Realizar seguimiento ambiental a permisos de aprovechamiento forestal otorgadas vigentes. </t>
  </si>
  <si>
    <t>Realizar seguimiento ambiental a las autorizaciones otorgadas priorizadas.
CATEGORÍA: Seguimiento Permiso de aprovechamiento forestal.</t>
  </si>
  <si>
    <t>Realizar seguimiento ambiental a permisos de emisiones atmosféricas otorgadas vigentes.</t>
  </si>
  <si>
    <t>Realizar seguimiento ambiental a las autorizaciones otorgadas priorizadas.
CATEGORÍA: Seguimiento Permiso de emisiones atmosféricas.</t>
  </si>
  <si>
    <t>Cruce de bases de datos que manejan la Unidad Nacional de Gestión de Riesgo, Corpoguajira, Agencia de Desarrollo Rural, comunidades Wayuu y Viceministerio de agua, para identificar Microacueducto y pozos ubicado dentro de las comunidades.</t>
  </si>
  <si>
    <t>Iniciativas de carbono azul para el uso sostenible de los manglares</t>
  </si>
  <si>
    <t>Fortalecer  sistemas de información ambiental - Link de educación ambiental en página de Corpoguajira</t>
  </si>
  <si>
    <t xml:space="preserve">Fortalecer  sistemas de información ambiental - Información cuantitativa y cualitativa sobre acciones de educación ambiental y gestión ambiental sectorial urbana, consolidada, espacializada y sistematizada </t>
  </si>
  <si>
    <t>Fortalecer  sistemas de información ambiental - Bibliotecas municipales o institucionales  fortalecidas con información  ambiental</t>
  </si>
  <si>
    <t xml:space="preserve"> Acciones relacionadas con la Educación Ambiental</t>
  </si>
  <si>
    <t>Gestión Ambiental Urbana</t>
  </si>
  <si>
    <t>Gestión Ambiental Sectorial</t>
  </si>
  <si>
    <t>Negocios verdes y sostenibles.</t>
  </si>
  <si>
    <t>Calidad del Aire</t>
  </si>
  <si>
    <t>Finalizar proceso de consulta previa de 3 Pomcas (Tapias, Camarones y Ancho) y Formulacion de 3 Pomcas (Alto Cesar , Palomino y Ranchería)</t>
  </si>
  <si>
    <t>Planificación y Ordenamiento  Ambiental Territorial</t>
  </si>
  <si>
    <t>Gestión Integral del riesgo de Desastres.</t>
  </si>
  <si>
    <t>2. Gestión del cambio climático para un desarrollo bajo en carbono y resiliente al clima.</t>
  </si>
  <si>
    <t>3. Gestión de la información y el conocimiento ambiental.</t>
  </si>
  <si>
    <t>4. Gestión integral del Recurso Hídrico</t>
  </si>
  <si>
    <t>Monitoreo de la calidad del recurso hídrico.</t>
  </si>
  <si>
    <t>5. Conservación de la biodiversidad y sus servicios ecosistémicos.</t>
  </si>
  <si>
    <t>6. Gestión integral de mares, costas y recursos acuáticos.</t>
  </si>
  <si>
    <t>7. Fortalecimiento del desempeño ambiental de los sectores productivos y privados.</t>
  </si>
  <si>
    <t>8. Educación Ambiental</t>
  </si>
  <si>
    <t>9. Fortalecimiento de la gestión y dirección del sector Ambiente y Desarrollo Sostenible.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</si>
</sst>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 #,##0_-;_-* &quot;-&quot;??_-;_-@_-"/>
    <numFmt numFmtId="166" formatCode="0.0%"/>
  </numFmts>
  <fonts count="25" x14ac:knownFonts="1">
    <font>
      <sz val="11"/>
      <color theme="1"/>
      <name val="Calibri"/>
      <family val="2"/>
      <scheme val="minor"/>
    </font>
    <font>
      <sz val="11"/>
      <color theme="1"/>
      <name val="Calibri"/>
      <family val="2"/>
      <scheme val="minor"/>
    </font>
    <font>
      <b/>
      <sz val="8"/>
      <color theme="1"/>
      <name val="Calibri"/>
      <family val="2"/>
      <scheme val="minor"/>
    </font>
    <font>
      <b/>
      <sz val="7"/>
      <color theme="1"/>
      <name val="Calibri"/>
      <family val="2"/>
      <scheme val="minor"/>
    </font>
    <font>
      <sz val="8"/>
      <color theme="1"/>
      <name val="Calibri"/>
      <family val="2"/>
      <scheme val="minor"/>
    </font>
    <font>
      <sz val="8"/>
      <color rgb="FF000000"/>
      <name val="Calibri"/>
      <family val="2"/>
      <scheme val="minor"/>
    </font>
    <font>
      <sz val="8"/>
      <name val="Calibri"/>
      <family val="2"/>
      <scheme val="minor"/>
    </font>
    <font>
      <sz val="10"/>
      <color theme="1"/>
      <name val="Calibri"/>
      <family val="2"/>
      <scheme val="minor"/>
    </font>
    <font>
      <b/>
      <sz val="9"/>
      <color indexed="81"/>
      <name val="Tahoma"/>
      <family val="2"/>
    </font>
    <font>
      <b/>
      <sz val="8"/>
      <color theme="1"/>
      <name val="Arial"/>
      <family val="2"/>
    </font>
    <font>
      <sz val="8"/>
      <color theme="1"/>
      <name val="Arial"/>
      <family val="2"/>
    </font>
    <font>
      <sz val="8"/>
      <color rgb="FF000000"/>
      <name val="Arial"/>
      <family val="2"/>
    </font>
    <font>
      <sz val="9"/>
      <color theme="1"/>
      <name val="Calibri"/>
      <family val="2"/>
      <scheme val="minor"/>
    </font>
    <font>
      <sz val="8"/>
      <name val="Arial"/>
      <family val="2"/>
    </font>
    <font>
      <sz val="10"/>
      <color theme="1"/>
      <name val="Arial"/>
      <family val="2"/>
    </font>
    <font>
      <b/>
      <sz val="8"/>
      <name val="Arial"/>
      <family val="2"/>
    </font>
    <font>
      <b/>
      <sz val="8"/>
      <color rgb="FF000000"/>
      <name val="Arial"/>
      <family val="2"/>
    </font>
    <font>
      <sz val="8"/>
      <color theme="1"/>
      <name val="Arial Narrow"/>
      <family val="2"/>
    </font>
    <font>
      <sz val="9"/>
      <color indexed="81"/>
      <name val="Tahoma"/>
      <family val="2"/>
    </font>
    <font>
      <b/>
      <sz val="7"/>
      <color theme="1"/>
      <name val="Arial"/>
      <family val="2"/>
    </font>
    <font>
      <sz val="8"/>
      <color theme="1"/>
      <name val="Calibri"/>
      <family val="2"/>
    </font>
    <font>
      <sz val="8"/>
      <color rgb="FF000000"/>
      <name val="Calibri"/>
      <family val="2"/>
    </font>
    <font>
      <sz val="10"/>
      <name val="Arial"/>
      <family val="2"/>
    </font>
    <font>
      <sz val="8"/>
      <name val="Calibri"/>
      <family val="2"/>
    </font>
    <font>
      <sz val="9"/>
      <name val="Calibri"/>
      <family val="2"/>
    </font>
  </fonts>
  <fills count="9">
    <fill>
      <patternFill patternType="none"/>
    </fill>
    <fill>
      <patternFill patternType="gray125"/>
    </fill>
    <fill>
      <patternFill patternType="solid">
        <fgColor rgb="FFC2D69B"/>
        <bgColor indexed="64"/>
      </patternFill>
    </fill>
    <fill>
      <patternFill patternType="solid">
        <fgColor rgb="FF9BBB59"/>
        <bgColor indexed="64"/>
      </patternFill>
    </fill>
    <fill>
      <patternFill patternType="solid">
        <fgColor rgb="FFFFC000"/>
        <bgColor indexed="64"/>
      </patternFill>
    </fill>
    <fill>
      <patternFill patternType="solid">
        <fgColor rgb="FFFFFFFF"/>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249977111117893"/>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22" fillId="0" borderId="0"/>
  </cellStyleXfs>
  <cellXfs count="762">
    <xf numFmtId="0" fontId="0" fillId="0" borderId="0" xfId="0"/>
    <xf numFmtId="0" fontId="2" fillId="2" borderId="3" xfId="0" applyFont="1" applyFill="1" applyBorder="1" applyAlignment="1">
      <alignment horizontal="center" vertical="center" wrapText="1"/>
    </xf>
    <xf numFmtId="0" fontId="0" fillId="0" borderId="0" xfId="0" applyFont="1"/>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xf>
    <xf numFmtId="0" fontId="4" fillId="0" borderId="9" xfId="0" applyFont="1" applyBorder="1" applyAlignment="1">
      <alignment horizontal="justify" vertical="top" wrapText="1"/>
    </xf>
    <xf numFmtId="0" fontId="4" fillId="0" borderId="10" xfId="0" applyFont="1" applyBorder="1" applyAlignment="1">
      <alignment horizontal="justify" vertical="top"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3" xfId="0" applyFont="1" applyBorder="1" applyAlignment="1">
      <alignment vertical="top" wrapText="1"/>
    </xf>
    <xf numFmtId="0" fontId="4" fillId="0" borderId="10"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4" fillId="0" borderId="15" xfId="0" applyFont="1" applyBorder="1" applyAlignment="1">
      <alignment vertical="top" wrapText="1"/>
    </xf>
    <xf numFmtId="0" fontId="0" fillId="0" borderId="10" xfId="0" applyFont="1" applyBorder="1"/>
    <xf numFmtId="0" fontId="4" fillId="4" borderId="16" xfId="0" applyFont="1" applyFill="1" applyBorder="1" applyAlignment="1">
      <alignment horizontal="justify" vertical="top" wrapText="1"/>
    </xf>
    <xf numFmtId="0" fontId="5" fillId="0" borderId="16" xfId="0" applyFont="1" applyFill="1" applyBorder="1" applyAlignment="1">
      <alignment horizontal="center" vertical="center" wrapText="1"/>
    </xf>
    <xf numFmtId="0" fontId="5" fillId="0" borderId="1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Border="1" applyAlignment="1">
      <alignment horizontal="justify" vertical="top" wrapText="1"/>
    </xf>
    <xf numFmtId="0" fontId="4" fillId="0" borderId="9" xfId="0" applyFont="1" applyFill="1" applyBorder="1" applyAlignment="1">
      <alignment horizontal="justify" vertical="top" wrapText="1"/>
    </xf>
    <xf numFmtId="0" fontId="4" fillId="0" borderId="10" xfId="0" applyFont="1" applyBorder="1" applyAlignment="1">
      <alignment horizontal="center" vertical="center"/>
    </xf>
    <xf numFmtId="0" fontId="6" fillId="0" borderId="9" xfId="0" applyFont="1" applyFill="1" applyBorder="1" applyAlignment="1">
      <alignment horizontal="justify" vertical="top" wrapText="1"/>
    </xf>
    <xf numFmtId="0" fontId="4" fillId="4" borderId="10" xfId="0" applyFont="1" applyFill="1" applyBorder="1" applyAlignment="1">
      <alignment horizontal="justify" vertical="top" wrapText="1"/>
    </xf>
    <xf numFmtId="165" fontId="4" fillId="0" borderId="10" xfId="1" applyNumberFormat="1" applyFont="1" applyBorder="1" applyAlignment="1">
      <alignment horizontal="right" vertical="center"/>
    </xf>
    <xf numFmtId="165" fontId="5" fillId="0" borderId="10" xfId="1" applyNumberFormat="1" applyFont="1" applyFill="1" applyBorder="1" applyAlignment="1">
      <alignment horizontal="center" vertical="center"/>
    </xf>
    <xf numFmtId="165" fontId="4" fillId="0" borderId="10" xfId="1" applyNumberFormat="1" applyFont="1" applyFill="1" applyBorder="1" applyAlignment="1">
      <alignment horizontal="center" vertical="center"/>
    </xf>
    <xf numFmtId="0" fontId="4" fillId="0" borderId="15" xfId="0" applyFont="1" applyFill="1" applyBorder="1" applyAlignment="1">
      <alignment horizontal="justify" vertical="top" wrapText="1"/>
    </xf>
    <xf numFmtId="0" fontId="4" fillId="0" borderId="15" xfId="0" applyFont="1" applyBorder="1" applyAlignment="1">
      <alignment horizontal="center" vertical="center" wrapText="1"/>
    </xf>
    <xf numFmtId="0" fontId="4" fillId="0" borderId="9" xfId="0" applyFont="1" applyFill="1" applyBorder="1" applyAlignment="1">
      <alignment horizontal="center" vertical="center"/>
    </xf>
    <xf numFmtId="0" fontId="4" fillId="0" borderId="0" xfId="0" applyFont="1" applyFill="1" applyBorder="1" applyAlignment="1">
      <alignment horizontal="justify" vertical="top" wrapText="1"/>
    </xf>
    <xf numFmtId="0" fontId="5" fillId="0" borderId="0" xfId="0" applyFont="1" applyBorder="1" applyAlignment="1">
      <alignment horizontal="center" vertical="center" wrapText="1"/>
    </xf>
    <xf numFmtId="0" fontId="4" fillId="0" borderId="25" xfId="0" applyFont="1" applyFill="1" applyBorder="1" applyAlignment="1">
      <alignment horizontal="justify" vertical="top" wrapText="1"/>
    </xf>
    <xf numFmtId="0" fontId="5" fillId="0" borderId="25" xfId="0" applyFont="1" applyBorder="1" applyAlignment="1">
      <alignment horizontal="center" vertical="center" wrapText="1"/>
    </xf>
    <xf numFmtId="0" fontId="4" fillId="0" borderId="13" xfId="0" applyFont="1" applyFill="1" applyBorder="1" applyAlignment="1">
      <alignment horizontal="justify" vertical="top" wrapText="1"/>
    </xf>
    <xf numFmtId="0" fontId="4" fillId="0" borderId="13" xfId="0" applyFont="1" applyFill="1" applyBorder="1" applyAlignment="1">
      <alignment horizontal="center" vertical="center" wrapText="1"/>
    </xf>
    <xf numFmtId="0" fontId="4" fillId="0" borderId="13" xfId="0" applyFont="1" applyFill="1" applyBorder="1" applyAlignment="1">
      <alignment vertical="center" wrapText="1"/>
    </xf>
    <xf numFmtId="0" fontId="4" fillId="0" borderId="1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0" xfId="0" applyFont="1" applyBorder="1" applyAlignment="1">
      <alignment vertical="center" wrapText="1"/>
    </xf>
    <xf numFmtId="0" fontId="5" fillId="0" borderId="10" xfId="0" applyFont="1" applyFill="1" applyBorder="1" applyAlignment="1">
      <alignment horizontal="justify" vertical="top" wrapText="1"/>
    </xf>
    <xf numFmtId="0" fontId="4" fillId="0" borderId="15" xfId="0" applyFont="1" applyBorder="1" applyAlignment="1">
      <alignment horizontal="center" vertical="center"/>
    </xf>
    <xf numFmtId="0" fontId="5" fillId="0" borderId="10" xfId="0" applyFont="1" applyBorder="1" applyAlignment="1">
      <alignment horizontal="justify" vertical="top" wrapText="1"/>
    </xf>
    <xf numFmtId="0" fontId="5" fillId="0" borderId="13" xfId="0" applyFont="1" applyBorder="1" applyAlignment="1">
      <alignment vertical="center" wrapText="1"/>
    </xf>
    <xf numFmtId="0" fontId="5" fillId="0" borderId="13" xfId="0" applyFont="1" applyBorder="1" applyAlignment="1">
      <alignment horizontal="center" vertical="center"/>
    </xf>
    <xf numFmtId="0" fontId="5" fillId="0" borderId="13" xfId="0" applyFont="1" applyBorder="1" applyAlignment="1">
      <alignment horizontal="center" vertical="center" wrapText="1"/>
    </xf>
    <xf numFmtId="0" fontId="5" fillId="0" borderId="18" xfId="0" applyFont="1" applyFill="1" applyBorder="1" applyAlignment="1">
      <alignment horizontal="center" vertical="center"/>
    </xf>
    <xf numFmtId="0" fontId="5" fillId="0" borderId="10" xfId="0" applyFont="1" applyBorder="1" applyAlignment="1">
      <alignment vertical="center" wrapText="1"/>
    </xf>
    <xf numFmtId="0" fontId="5" fillId="0" borderId="15" xfId="0" applyFont="1" applyFill="1" applyBorder="1" applyAlignment="1">
      <alignment horizontal="center" vertical="center"/>
    </xf>
    <xf numFmtId="0" fontId="4" fillId="0" borderId="15" xfId="0" applyFont="1" applyBorder="1" applyAlignment="1">
      <alignment horizontal="justify" vertical="top" wrapText="1"/>
    </xf>
    <xf numFmtId="0" fontId="4" fillId="5" borderId="16" xfId="0" applyFont="1" applyFill="1" applyBorder="1" applyAlignment="1">
      <alignment horizontal="justify" vertical="top" wrapText="1"/>
    </xf>
    <xf numFmtId="0" fontId="5" fillId="0" borderId="16" xfId="0"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Fill="1" applyBorder="1" applyAlignment="1">
      <alignment horizontal="center" vertical="center"/>
    </xf>
    <xf numFmtId="0" fontId="4" fillId="5" borderId="10" xfId="0" applyFont="1" applyFill="1" applyBorder="1" applyAlignment="1">
      <alignment horizontal="justify" vertical="top"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xf>
    <xf numFmtId="0" fontId="4" fillId="0" borderId="32" xfId="0" applyFont="1" applyBorder="1" applyAlignment="1">
      <alignment horizontal="center" vertical="center" wrapText="1"/>
    </xf>
    <xf numFmtId="0" fontId="5" fillId="0" borderId="9" xfId="0" applyFont="1" applyFill="1" applyBorder="1" applyAlignment="1">
      <alignment horizontal="center" vertical="center"/>
    </xf>
    <xf numFmtId="0" fontId="4" fillId="0" borderId="24" xfId="0" applyFont="1" applyBorder="1" applyAlignment="1">
      <alignment horizontal="center" vertical="center" wrapText="1"/>
    </xf>
    <xf numFmtId="0" fontId="4" fillId="6" borderId="10" xfId="0" applyFont="1" applyFill="1" applyBorder="1" applyAlignment="1">
      <alignment horizontal="center" vertical="center" wrapText="1"/>
    </xf>
    <xf numFmtId="0" fontId="4" fillId="0" borderId="30" xfId="0" applyFont="1" applyBorder="1" applyAlignment="1">
      <alignment horizontal="justify" vertical="top" wrapText="1"/>
    </xf>
    <xf numFmtId="0" fontId="5" fillId="5" borderId="10" xfId="0" applyFont="1" applyFill="1" applyBorder="1" applyAlignment="1">
      <alignment horizontal="justify" vertical="top" wrapText="1"/>
    </xf>
    <xf numFmtId="0" fontId="7" fillId="0" borderId="15" xfId="0" applyFont="1" applyBorder="1" applyAlignment="1">
      <alignment horizontal="center" vertical="center" wrapText="1"/>
    </xf>
    <xf numFmtId="0" fontId="0" fillId="0" borderId="15" xfId="0" applyFont="1" applyBorder="1" applyAlignment="1">
      <alignment horizontal="center" vertical="center"/>
    </xf>
    <xf numFmtId="0" fontId="0" fillId="0" borderId="10" xfId="0" applyFont="1" applyFill="1" applyBorder="1"/>
    <xf numFmtId="0" fontId="9" fillId="2" borderId="3" xfId="0" applyFont="1" applyFill="1" applyBorder="1" applyAlignment="1">
      <alignment horizontal="center" vertical="center" wrapText="1"/>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3" xfId="0" applyFont="1" applyFill="1" applyBorder="1" applyAlignment="1">
      <alignment horizontal="center" vertical="center"/>
    </xf>
    <xf numFmtId="0" fontId="10" fillId="5" borderId="5" xfId="0" applyFont="1" applyFill="1" applyBorder="1" applyAlignment="1">
      <alignment horizontal="justify" vertical="top" wrapText="1"/>
    </xf>
    <xf numFmtId="0" fontId="10"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12" xfId="0" applyFont="1" applyBorder="1" applyAlignment="1">
      <alignment horizontal="center" vertical="center"/>
    </xf>
    <xf numFmtId="164" fontId="0" fillId="0" borderId="13" xfId="1" applyFont="1" applyBorder="1" applyAlignment="1">
      <alignment horizontal="center" vertical="center"/>
    </xf>
    <xf numFmtId="0" fontId="0" fillId="0" borderId="13" xfId="0" applyBorder="1"/>
    <xf numFmtId="164" fontId="4" fillId="0" borderId="10" xfId="1" applyFont="1" applyBorder="1" applyAlignment="1">
      <alignment horizontal="center" vertical="center" wrapText="1"/>
    </xf>
    <xf numFmtId="0" fontId="10" fillId="5" borderId="33" xfId="0" applyFont="1" applyFill="1" applyBorder="1" applyAlignment="1">
      <alignment vertical="center" wrapText="1"/>
    </xf>
    <xf numFmtId="0" fontId="10" fillId="0" borderId="8"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6" xfId="0" applyFont="1" applyBorder="1" applyAlignment="1">
      <alignment horizontal="center" vertical="center" wrapText="1"/>
    </xf>
    <xf numFmtId="0" fontId="11" fillId="0" borderId="21" xfId="0" applyFont="1" applyBorder="1" applyAlignment="1">
      <alignment horizontal="center" vertical="center"/>
    </xf>
    <xf numFmtId="164" fontId="10" fillId="0" borderId="10" xfId="1" applyFont="1" applyBorder="1" applyAlignment="1">
      <alignment vertical="top" wrapText="1"/>
    </xf>
    <xf numFmtId="165" fontId="10" fillId="0" borderId="5" xfId="1" applyNumberFormat="1" applyFont="1" applyBorder="1" applyAlignment="1">
      <alignment horizontal="center" vertical="center" wrapText="1"/>
    </xf>
    <xf numFmtId="0" fontId="10" fillId="5" borderId="7" xfId="0" applyFont="1" applyFill="1" applyBorder="1" applyAlignment="1">
      <alignment vertical="center" wrapText="1"/>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0" fillId="0" borderId="5" xfId="0" applyFont="1" applyBorder="1" applyAlignment="1">
      <alignment horizontal="justify" vertical="center" wrapText="1"/>
    </xf>
    <xf numFmtId="0" fontId="10" fillId="0" borderId="5" xfId="0" applyFont="1" applyBorder="1" applyAlignment="1">
      <alignment horizontal="justify" vertical="top" wrapText="1"/>
    </xf>
    <xf numFmtId="0" fontId="10" fillId="4" borderId="5" xfId="0" applyFont="1" applyFill="1" applyBorder="1" applyAlignment="1">
      <alignment horizontal="justify" vertical="center" wrapText="1"/>
    </xf>
    <xf numFmtId="0" fontId="10"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11" fillId="0" borderId="7" xfId="0" applyFont="1" applyFill="1" applyBorder="1" applyAlignment="1">
      <alignment horizontal="center" vertical="center"/>
    </xf>
    <xf numFmtId="0" fontId="10" fillId="0" borderId="9" xfId="0" applyFont="1" applyBorder="1" applyAlignment="1">
      <alignment horizontal="justify" vertical="top" wrapText="1"/>
    </xf>
    <xf numFmtId="0" fontId="11" fillId="0" borderId="12" xfId="0" applyFont="1" applyFill="1" applyBorder="1" applyAlignment="1">
      <alignment horizontal="center" vertical="center"/>
    </xf>
    <xf numFmtId="0" fontId="4" fillId="0" borderId="10" xfId="0" applyFont="1" applyBorder="1" applyAlignment="1">
      <alignment wrapText="1"/>
    </xf>
    <xf numFmtId="0" fontId="0" fillId="0" borderId="10" xfId="0" applyBorder="1"/>
    <xf numFmtId="0" fontId="10" fillId="0" borderId="6" xfId="0" applyFont="1" applyBorder="1" applyAlignment="1">
      <alignment horizontal="center" vertical="center" wrapText="1"/>
    </xf>
    <xf numFmtId="0" fontId="11" fillId="0" borderId="0" xfId="0" applyFont="1" applyFill="1" applyBorder="1" applyAlignment="1">
      <alignment horizontal="center" vertical="center"/>
    </xf>
    <xf numFmtId="0" fontId="10" fillId="4" borderId="0" xfId="0" applyFont="1" applyFill="1" applyBorder="1" applyAlignment="1">
      <alignment horizontal="justify" vertical="top" wrapText="1"/>
    </xf>
    <xf numFmtId="0" fontId="10" fillId="0" borderId="16"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0" xfId="0" applyFont="1" applyFill="1" applyBorder="1" applyAlignment="1">
      <alignment horizontal="center" vertical="center"/>
    </xf>
    <xf numFmtId="0" fontId="10" fillId="0" borderId="10" xfId="0" applyFont="1" applyBorder="1" applyAlignment="1">
      <alignment vertical="justify" wrapText="1"/>
    </xf>
    <xf numFmtId="0" fontId="10" fillId="0" borderId="10" xfId="0" applyFont="1" applyBorder="1" applyAlignment="1">
      <alignment horizontal="center" vertical="center" wrapText="1"/>
    </xf>
    <xf numFmtId="0" fontId="10" fillId="4" borderId="9" xfId="0" applyFont="1" applyFill="1" applyBorder="1" applyAlignment="1">
      <alignment horizontal="justify" vertical="center" wrapText="1"/>
    </xf>
    <xf numFmtId="0" fontId="10" fillId="0" borderId="1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0" fillId="0" borderId="9" xfId="0" applyFont="1" applyFill="1" applyBorder="1" applyAlignment="1">
      <alignment horizontal="justify" vertical="center" wrapText="1"/>
    </xf>
    <xf numFmtId="0" fontId="10" fillId="0" borderId="12" xfId="0" applyFont="1" applyBorder="1" applyAlignment="1">
      <alignment horizontal="justify" vertical="center" wrapText="1"/>
    </xf>
    <xf numFmtId="0" fontId="10" fillId="0" borderId="10" xfId="0" applyFont="1" applyBorder="1" applyAlignment="1">
      <alignment horizontal="justify" vertical="top" wrapText="1"/>
    </xf>
    <xf numFmtId="0" fontId="4" fillId="0" borderId="13" xfId="0" applyFont="1" applyBorder="1" applyAlignment="1">
      <alignment vertical="center" wrapText="1"/>
    </xf>
    <xf numFmtId="0" fontId="10" fillId="0" borderId="12" xfId="0" applyFont="1" applyBorder="1" applyAlignment="1">
      <alignment horizontal="justify" vertical="top" wrapText="1"/>
    </xf>
    <xf numFmtId="0" fontId="10" fillId="0" borderId="0" xfId="0" applyFont="1" applyBorder="1" applyAlignment="1">
      <alignment horizontal="justify" vertical="top" wrapText="1"/>
    </xf>
    <xf numFmtId="0" fontId="11" fillId="0" borderId="10" xfId="0" applyFont="1" applyBorder="1" applyAlignment="1">
      <alignment horizontal="center" vertical="center" wrapText="1"/>
    </xf>
    <xf numFmtId="0" fontId="11" fillId="0" borderId="16" xfId="0" applyFont="1" applyBorder="1" applyAlignment="1">
      <alignment horizontal="center" vertical="center"/>
    </xf>
    <xf numFmtId="0" fontId="11" fillId="0" borderId="16" xfId="0" applyFont="1" applyBorder="1" applyAlignment="1">
      <alignment horizontal="center" vertical="center" wrapText="1"/>
    </xf>
    <xf numFmtId="0" fontId="12" fillId="0" borderId="10" xfId="0" applyFont="1" applyBorder="1" applyAlignment="1">
      <alignment horizontal="justify" vertical="top" wrapText="1"/>
    </xf>
    <xf numFmtId="0" fontId="10" fillId="0" borderId="11"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6" xfId="0" applyFont="1" applyFill="1" applyBorder="1" applyAlignment="1">
      <alignment horizontal="center" vertical="center"/>
    </xf>
    <xf numFmtId="0" fontId="7" fillId="0" borderId="10" xfId="0" applyFont="1" applyBorder="1" applyAlignment="1">
      <alignment horizontal="center" vertical="center" wrapText="1"/>
    </xf>
    <xf numFmtId="0" fontId="10" fillId="0" borderId="10" xfId="0" applyFont="1" applyBorder="1" applyAlignment="1">
      <alignment horizontal="justify" vertical="center" wrapText="1"/>
    </xf>
    <xf numFmtId="0" fontId="10" fillId="0" borderId="0" xfId="0" applyFont="1" applyAlignment="1">
      <alignment vertical="justify" wrapText="1"/>
    </xf>
    <xf numFmtId="0" fontId="11" fillId="0" borderId="0" xfId="0" applyFont="1" applyBorder="1" applyAlignment="1">
      <alignment horizontal="center" vertical="center"/>
    </xf>
    <xf numFmtId="0" fontId="11" fillId="0" borderId="10" xfId="0" applyFont="1" applyFill="1" applyBorder="1" applyAlignment="1">
      <alignment horizontal="justify" vertical="center" wrapText="1"/>
    </xf>
    <xf numFmtId="0" fontId="11" fillId="0" borderId="11"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10" xfId="0" applyFont="1" applyBorder="1" applyAlignment="1">
      <alignment horizontal="center" vertical="center"/>
    </xf>
    <xf numFmtId="0" fontId="11" fillId="0" borderId="10" xfId="0" applyFont="1" applyFill="1" applyBorder="1" applyAlignment="1">
      <alignment horizontal="justify" vertical="top" wrapText="1"/>
    </xf>
    <xf numFmtId="0" fontId="11" fillId="0" borderId="13" xfId="0" applyFont="1" applyBorder="1" applyAlignment="1">
      <alignment horizontal="center" vertical="center"/>
    </xf>
    <xf numFmtId="0" fontId="11" fillId="0" borderId="13" xfId="0" applyFont="1" applyFill="1" applyBorder="1" applyAlignment="1">
      <alignment horizontal="justify" vertical="top" wrapText="1"/>
    </xf>
    <xf numFmtId="0" fontId="11" fillId="0" borderId="13" xfId="0" applyFont="1" applyBorder="1" applyAlignment="1">
      <alignment horizontal="center" vertical="center" wrapText="1"/>
    </xf>
    <xf numFmtId="0" fontId="11" fillId="0" borderId="13" xfId="0" applyFont="1" applyFill="1" applyBorder="1" applyAlignment="1">
      <alignment horizontal="center" vertical="center"/>
    </xf>
    <xf numFmtId="0" fontId="11" fillId="0" borderId="13" xfId="0" applyFont="1" applyFill="1" applyBorder="1" applyAlignment="1">
      <alignment horizontal="center" vertical="center" wrapText="1"/>
    </xf>
    <xf numFmtId="0" fontId="11" fillId="0" borderId="10" xfId="0" applyFont="1" applyBorder="1" applyAlignment="1">
      <alignment horizontal="justify" vertical="center" wrapText="1"/>
    </xf>
    <xf numFmtId="0" fontId="11" fillId="0" borderId="10" xfId="0" applyFont="1" applyBorder="1" applyAlignment="1">
      <alignment horizontal="justify" vertical="top" wrapText="1"/>
    </xf>
    <xf numFmtId="0" fontId="11" fillId="0" borderId="0" xfId="0" applyFont="1" applyBorder="1" applyAlignment="1">
      <alignment horizontal="justify" vertical="top" wrapText="1"/>
    </xf>
    <xf numFmtId="0" fontId="11" fillId="0" borderId="0" xfId="0" applyFont="1" applyBorder="1" applyAlignment="1">
      <alignment horizontal="justify" vertical="center" wrapText="1"/>
    </xf>
    <xf numFmtId="0" fontId="0" fillId="0" borderId="16" xfId="0" applyBorder="1"/>
    <xf numFmtId="0" fontId="11" fillId="0" borderId="25" xfId="0" applyFont="1" applyFill="1" applyBorder="1" applyAlignment="1">
      <alignment horizontal="justify" vertical="top" wrapText="1"/>
    </xf>
    <xf numFmtId="0" fontId="10" fillId="0" borderId="25" xfId="0" applyFont="1" applyBorder="1" applyAlignment="1">
      <alignment horizontal="justify" vertical="top" wrapText="1"/>
    </xf>
    <xf numFmtId="0" fontId="9" fillId="2" borderId="2" xfId="0" applyFont="1" applyFill="1" applyBorder="1" applyAlignment="1">
      <alignment horizontal="center" vertical="center" wrapText="1"/>
    </xf>
    <xf numFmtId="0" fontId="9" fillId="3" borderId="14" xfId="0" applyFont="1" applyFill="1" applyBorder="1" applyAlignment="1">
      <alignment horizontal="center" vertical="center"/>
    </xf>
    <xf numFmtId="0" fontId="9" fillId="3" borderId="6" xfId="0" applyFont="1" applyFill="1" applyBorder="1" applyAlignment="1">
      <alignment horizontal="center" vertical="center"/>
    </xf>
    <xf numFmtId="0" fontId="10" fillId="4" borderId="5" xfId="0" applyFont="1" applyFill="1" applyBorder="1" applyAlignment="1">
      <alignment horizontal="justify" vertical="top" wrapText="1"/>
    </xf>
    <xf numFmtId="9" fontId="11" fillId="0" borderId="38" xfId="0" applyNumberFormat="1" applyFont="1" applyFill="1" applyBorder="1" applyAlignment="1">
      <alignment horizontal="center" vertical="center"/>
    </xf>
    <xf numFmtId="9" fontId="11" fillId="0" borderId="38"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9" fontId="11" fillId="0" borderId="10" xfId="0" applyNumberFormat="1" applyFont="1" applyFill="1" applyBorder="1" applyAlignment="1">
      <alignment horizontal="center" vertical="center"/>
    </xf>
    <xf numFmtId="9" fontId="11" fillId="0" borderId="10" xfId="2" applyFont="1" applyFill="1" applyBorder="1" applyAlignment="1">
      <alignment horizontal="center" vertical="center"/>
    </xf>
    <xf numFmtId="9" fontId="11" fillId="0" borderId="12" xfId="2" applyFont="1" applyBorder="1" applyAlignment="1">
      <alignment horizontal="center" vertical="center"/>
    </xf>
    <xf numFmtId="9" fontId="11" fillId="0" borderId="12" xfId="0" applyNumberFormat="1" applyFont="1" applyBorder="1" applyAlignment="1">
      <alignment horizontal="center" vertical="center"/>
    </xf>
    <xf numFmtId="0" fontId="10" fillId="0" borderId="12" xfId="0" applyFont="1" applyBorder="1" applyAlignment="1">
      <alignment horizontal="center" vertical="center" wrapText="1"/>
    </xf>
    <xf numFmtId="0" fontId="10" fillId="0" borderId="10" xfId="0" applyFont="1" applyFill="1" applyBorder="1" applyAlignment="1">
      <alignment horizontal="justify" vertical="center" wrapText="1"/>
    </xf>
    <xf numFmtId="0" fontId="13" fillId="0" borderId="9" xfId="0" applyFont="1" applyFill="1" applyBorder="1" applyAlignment="1">
      <alignment horizontal="center" vertical="center"/>
    </xf>
    <xf numFmtId="9" fontId="11" fillId="0" borderId="10" xfId="0" applyNumberFormat="1" applyFont="1" applyFill="1" applyBorder="1" applyAlignment="1">
      <alignment horizontal="center" vertical="center" wrapText="1"/>
    </xf>
    <xf numFmtId="0" fontId="10" fillId="0" borderId="39" xfId="0" applyFont="1" applyFill="1" applyBorder="1" applyAlignment="1">
      <alignment horizontal="justify" vertical="top" wrapText="1"/>
    </xf>
    <xf numFmtId="0" fontId="14" fillId="0" borderId="40"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3" fillId="0" borderId="41" xfId="0" applyFont="1" applyFill="1" applyBorder="1" applyAlignment="1">
      <alignment vertical="center" wrapText="1"/>
    </xf>
    <xf numFmtId="0" fontId="11" fillId="0" borderId="12" xfId="0" applyFont="1" applyBorder="1" applyAlignment="1">
      <alignment horizontal="center" vertical="center" wrapText="1"/>
    </xf>
    <xf numFmtId="0" fontId="13" fillId="0" borderId="10" xfId="2" applyNumberFormat="1" applyFont="1" applyFill="1" applyBorder="1" applyAlignment="1">
      <alignment horizontal="center" vertical="center"/>
    </xf>
    <xf numFmtId="0" fontId="11" fillId="0" borderId="10" xfId="2" applyNumberFormat="1" applyFont="1" applyFill="1" applyBorder="1" applyAlignment="1">
      <alignment horizontal="center" vertical="center"/>
    </xf>
    <xf numFmtId="0" fontId="11" fillId="0" borderId="10" xfId="0" applyNumberFormat="1" applyFont="1" applyFill="1" applyBorder="1" applyAlignment="1">
      <alignment horizontal="center" vertical="center" wrapText="1"/>
    </xf>
    <xf numFmtId="0" fontId="11" fillId="0" borderId="12" xfId="0" applyNumberFormat="1" applyFont="1" applyBorder="1" applyAlignment="1">
      <alignment horizontal="center" vertical="center"/>
    </xf>
    <xf numFmtId="0" fontId="10" fillId="0" borderId="9" xfId="0" applyFont="1" applyBorder="1" applyAlignment="1">
      <alignment horizontal="center" vertical="center"/>
    </xf>
    <xf numFmtId="0" fontId="10" fillId="4" borderId="10" xfId="0" applyFont="1" applyFill="1" applyBorder="1" applyAlignment="1">
      <alignment horizontal="justify" vertical="top" wrapText="1"/>
    </xf>
    <xf numFmtId="0" fontId="10" fillId="0" borderId="0" xfId="0" applyFont="1" applyFill="1" applyBorder="1" applyAlignment="1">
      <alignment horizontal="center" vertical="center" wrapText="1"/>
    </xf>
    <xf numFmtId="0" fontId="10" fillId="4" borderId="13" xfId="0" applyFont="1" applyFill="1" applyBorder="1" applyAlignment="1">
      <alignment horizontal="justify" vertical="top" wrapText="1"/>
    </xf>
    <xf numFmtId="0" fontId="10" fillId="0" borderId="10" xfId="0" applyFont="1" applyFill="1" applyBorder="1" applyAlignment="1">
      <alignment horizontal="justify" vertical="top" wrapText="1"/>
    </xf>
    <xf numFmtId="0" fontId="4" fillId="0" borderId="7" xfId="0" applyFont="1" applyFill="1" applyBorder="1" applyAlignment="1">
      <alignment horizontal="justify" vertical="top" wrapText="1"/>
    </xf>
    <xf numFmtId="0" fontId="10" fillId="0" borderId="5" xfId="0" applyFont="1" applyBorder="1" applyAlignment="1">
      <alignment horizontal="center" vertical="center"/>
    </xf>
    <xf numFmtId="0" fontId="10" fillId="0" borderId="26" xfId="0" applyFont="1" applyFill="1" applyBorder="1" applyAlignment="1">
      <alignment vertical="center" wrapText="1"/>
    </xf>
    <xf numFmtId="0" fontId="0" fillId="0" borderId="7" xfId="0" applyBorder="1"/>
    <xf numFmtId="0" fontId="10" fillId="0" borderId="12" xfId="0" applyFont="1" applyBorder="1" applyAlignment="1">
      <alignment horizontal="center" vertical="center"/>
    </xf>
    <xf numFmtId="0" fontId="10" fillId="0" borderId="15" xfId="0" applyFont="1" applyFill="1" applyBorder="1" applyAlignment="1">
      <alignment horizontal="justify" vertical="top" wrapText="1"/>
    </xf>
    <xf numFmtId="0" fontId="10" fillId="0" borderId="15" xfId="0" applyFont="1" applyFill="1" applyBorder="1" applyAlignment="1">
      <alignment vertical="center" wrapText="1"/>
    </xf>
    <xf numFmtId="0" fontId="10" fillId="0" borderId="6" xfId="0" applyFont="1" applyBorder="1" applyAlignment="1">
      <alignment horizontal="center" vertical="center"/>
    </xf>
    <xf numFmtId="0" fontId="10" fillId="0" borderId="16" xfId="0" applyFont="1" applyBorder="1" applyAlignment="1">
      <alignment horizontal="center" vertical="center" wrapText="1"/>
    </xf>
    <xf numFmtId="0" fontId="10" fillId="0" borderId="12" xfId="0" applyFont="1" applyFill="1" applyBorder="1" applyAlignment="1">
      <alignment horizontal="justify" vertical="center" wrapText="1"/>
    </xf>
    <xf numFmtId="0" fontId="10" fillId="0" borderId="10" xfId="0" applyFont="1" applyFill="1" applyBorder="1" applyAlignment="1">
      <alignment horizontal="center" vertical="center"/>
    </xf>
    <xf numFmtId="0" fontId="10" fillId="0" borderId="12" xfId="0" applyFont="1" applyFill="1" applyBorder="1" applyAlignment="1">
      <alignment horizontal="justify" vertical="top" wrapText="1"/>
    </xf>
    <xf numFmtId="0" fontId="10" fillId="0" borderId="10" xfId="0" applyFont="1" applyBorder="1" applyAlignment="1">
      <alignment horizontal="center" vertical="center"/>
    </xf>
    <xf numFmtId="0" fontId="11" fillId="0" borderId="5" xfId="0" applyFont="1" applyBorder="1" applyAlignment="1">
      <alignment horizontal="justify" vertical="top" wrapText="1"/>
    </xf>
    <xf numFmtId="0" fontId="11" fillId="0" borderId="5" xfId="0" applyFont="1" applyBorder="1" applyAlignment="1">
      <alignment horizontal="justify" vertical="center" wrapText="1"/>
    </xf>
    <xf numFmtId="0" fontId="11" fillId="4" borderId="34" xfId="0" applyFont="1" applyFill="1" applyBorder="1" applyAlignment="1">
      <alignment vertical="center" wrapText="1"/>
    </xf>
    <xf numFmtId="9" fontId="11" fillId="0" borderId="10" xfId="2" applyFont="1" applyBorder="1" applyAlignment="1">
      <alignment horizontal="center" vertical="center"/>
    </xf>
    <xf numFmtId="0" fontId="11" fillId="4" borderId="12" xfId="0" applyFont="1" applyFill="1" applyBorder="1" applyAlignment="1">
      <alignment horizontal="justify" vertical="top" wrapText="1"/>
    </xf>
    <xf numFmtId="0" fontId="10" fillId="4" borderId="12" xfId="0" applyFont="1" applyFill="1" applyBorder="1" applyAlignment="1">
      <alignment horizontal="justify" vertical="center" wrapText="1"/>
    </xf>
    <xf numFmtId="0" fontId="11" fillId="0" borderId="6" xfId="0" applyFont="1" applyBorder="1" applyAlignment="1">
      <alignment horizontal="justify" vertical="top" wrapText="1"/>
    </xf>
    <xf numFmtId="0" fontId="11" fillId="0" borderId="13" xfId="0" applyFont="1" applyBorder="1" applyAlignment="1">
      <alignment horizontal="justify" vertical="center" wrapText="1"/>
    </xf>
    <xf numFmtId="0" fontId="11" fillId="0" borderId="13" xfId="0" applyFont="1" applyFill="1" applyBorder="1" applyAlignment="1">
      <alignment vertical="center" wrapText="1"/>
    </xf>
    <xf numFmtId="0" fontId="11" fillId="0" borderId="16" xfId="0" applyFont="1" applyBorder="1" applyAlignment="1">
      <alignment horizontal="justify" vertical="top" wrapText="1"/>
    </xf>
    <xf numFmtId="0" fontId="11" fillId="0" borderId="10" xfId="0" applyFont="1" applyFill="1" applyBorder="1" applyAlignment="1">
      <alignment vertical="center" wrapText="1"/>
    </xf>
    <xf numFmtId="0" fontId="13" fillId="0" borderId="10" xfId="0" applyFont="1" applyFill="1" applyBorder="1" applyAlignment="1">
      <alignment horizontal="center" vertical="center"/>
    </xf>
    <xf numFmtId="0" fontId="10" fillId="0" borderId="9" xfId="0" applyFont="1" applyBorder="1" applyAlignment="1">
      <alignment horizontal="center" vertical="center" wrapText="1"/>
    </xf>
    <xf numFmtId="0" fontId="0" fillId="0" borderId="9" xfId="0" applyBorder="1"/>
    <xf numFmtId="0" fontId="11" fillId="0" borderId="10" xfId="0" applyNumberFormat="1" applyFont="1" applyFill="1" applyBorder="1" applyAlignment="1">
      <alignment horizontal="center" vertical="center"/>
    </xf>
    <xf numFmtId="0" fontId="11" fillId="0" borderId="10" xfId="2" applyNumberFormat="1" applyFont="1" applyBorder="1" applyAlignment="1">
      <alignment horizontal="center" vertical="center"/>
    </xf>
    <xf numFmtId="9" fontId="11" fillId="0" borderId="10" xfId="0" applyNumberFormat="1" applyFont="1" applyBorder="1" applyAlignment="1">
      <alignment horizontal="center" vertical="center"/>
    </xf>
    <xf numFmtId="0" fontId="11" fillId="4" borderId="10" xfId="0" applyFont="1" applyFill="1" applyBorder="1" applyAlignment="1">
      <alignment horizontal="justify" vertical="top" wrapText="1"/>
    </xf>
    <xf numFmtId="166" fontId="11" fillId="0" borderId="13" xfId="0" applyNumberFormat="1" applyFont="1" applyFill="1" applyBorder="1" applyAlignment="1">
      <alignment horizontal="center" vertical="center"/>
    </xf>
    <xf numFmtId="0" fontId="10" fillId="0" borderId="10" xfId="0" applyFont="1" applyFill="1" applyBorder="1" applyAlignment="1">
      <alignment vertical="center" wrapText="1"/>
    </xf>
    <xf numFmtId="0" fontId="11" fillId="0" borderId="13" xfId="0" applyNumberFormat="1" applyFont="1" applyFill="1" applyBorder="1" applyAlignment="1">
      <alignment horizontal="center" vertical="center"/>
    </xf>
    <xf numFmtId="0" fontId="10" fillId="0" borderId="5" xfId="0" applyFont="1" applyFill="1" applyBorder="1" applyAlignment="1">
      <alignment horizontal="justify" vertical="center" wrapText="1"/>
    </xf>
    <xf numFmtId="0" fontId="0" fillId="0" borderId="10" xfId="0" applyBorder="1" applyAlignment="1">
      <alignment horizontal="center" vertical="center"/>
    </xf>
    <xf numFmtId="0" fontId="10" fillId="0" borderId="23" xfId="0" applyFont="1" applyBorder="1" applyAlignment="1">
      <alignment vertical="center" wrapText="1"/>
    </xf>
    <xf numFmtId="0" fontId="10" fillId="0" borderId="16" xfId="0" applyFont="1" applyFill="1" applyBorder="1" applyAlignment="1">
      <alignment vertical="center" wrapText="1"/>
    </xf>
    <xf numFmtId="0" fontId="11" fillId="0" borderId="12" xfId="0" applyFont="1" applyBorder="1" applyAlignment="1">
      <alignment vertical="center" wrapText="1"/>
    </xf>
    <xf numFmtId="0" fontId="10" fillId="0" borderId="0" xfId="0" applyFont="1" applyAlignment="1">
      <alignment vertical="center"/>
    </xf>
    <xf numFmtId="0" fontId="13" fillId="0" borderId="10" xfId="0" applyFont="1" applyFill="1" applyBorder="1" applyAlignment="1">
      <alignment horizontal="center" vertical="center" wrapText="1"/>
    </xf>
    <xf numFmtId="0" fontId="13" fillId="0" borderId="10" xfId="0" applyFont="1" applyFill="1" applyBorder="1" applyAlignment="1">
      <alignment horizontal="justify" vertical="top" wrapText="1"/>
    </xf>
    <xf numFmtId="0" fontId="10" fillId="0" borderId="0" xfId="0" applyFont="1" applyFill="1" applyAlignment="1">
      <alignment vertical="center"/>
    </xf>
    <xf numFmtId="0" fontId="13" fillId="0" borderId="10" xfId="0" applyFont="1" applyFill="1" applyBorder="1" applyAlignment="1">
      <alignment vertical="center" wrapText="1"/>
    </xf>
    <xf numFmtId="0" fontId="13" fillId="0" borderId="10" xfId="0" applyFont="1" applyFill="1" applyBorder="1" applyAlignment="1">
      <alignment vertical="center"/>
    </xf>
    <xf numFmtId="0" fontId="13" fillId="0" borderId="16" xfId="0" applyFont="1" applyFill="1" applyBorder="1" applyAlignment="1">
      <alignment horizontal="center" vertical="center" wrapText="1"/>
    </xf>
    <xf numFmtId="0" fontId="10" fillId="0" borderId="10" xfId="0" applyFont="1" applyFill="1" applyBorder="1" applyAlignment="1">
      <alignment vertical="center"/>
    </xf>
    <xf numFmtId="0" fontId="10" fillId="6" borderId="0" xfId="0" applyFont="1" applyFill="1" applyBorder="1" applyAlignment="1">
      <alignment vertical="center"/>
    </xf>
    <xf numFmtId="0" fontId="10" fillId="0" borderId="0" xfId="0" applyFont="1" applyAlignment="1">
      <alignment horizontal="center" vertical="center"/>
    </xf>
    <xf numFmtId="0" fontId="10" fillId="6" borderId="0" xfId="0" applyFont="1" applyFill="1" applyAlignment="1">
      <alignment horizontal="center" vertical="center"/>
    </xf>
    <xf numFmtId="0" fontId="10" fillId="6" borderId="0" xfId="0" applyFont="1" applyFill="1" applyAlignment="1">
      <alignment vertical="center"/>
    </xf>
    <xf numFmtId="0" fontId="13" fillId="0" borderId="10" xfId="0" applyFont="1" applyFill="1" applyBorder="1" applyAlignment="1">
      <alignment horizontal="left" vertical="center"/>
    </xf>
    <xf numFmtId="0" fontId="11" fillId="0" borderId="12" xfId="0" applyFont="1" applyBorder="1" applyAlignment="1">
      <alignment horizontal="justify" vertical="center" wrapText="1"/>
    </xf>
    <xf numFmtId="0" fontId="11" fillId="0" borderId="35" xfId="0" applyFont="1" applyBorder="1" applyAlignment="1">
      <alignment horizontal="center" vertical="center" wrapText="1"/>
    </xf>
    <xf numFmtId="0" fontId="11" fillId="5" borderId="13" xfId="0" applyFont="1" applyFill="1" applyBorder="1" applyAlignment="1">
      <alignment horizontal="center" vertical="center" wrapText="1"/>
    </xf>
    <xf numFmtId="0" fontId="16" fillId="0" borderId="8" xfId="0" applyFont="1" applyFill="1" applyBorder="1" applyAlignment="1">
      <alignment vertical="center"/>
    </xf>
    <xf numFmtId="0" fontId="11" fillId="5" borderId="10" xfId="0" applyFont="1" applyFill="1" applyBorder="1" applyAlignment="1">
      <alignment horizontal="justify" vertical="center" wrapText="1"/>
    </xf>
    <xf numFmtId="0" fontId="11" fillId="5" borderId="10" xfId="0" applyFont="1" applyFill="1" applyBorder="1" applyAlignment="1">
      <alignment horizontal="center" vertical="center" wrapText="1"/>
    </xf>
    <xf numFmtId="9" fontId="11" fillId="0" borderId="10" xfId="0" applyNumberFormat="1" applyFont="1" applyBorder="1" applyAlignment="1">
      <alignment horizontal="center" vertical="center" wrapText="1"/>
    </xf>
    <xf numFmtId="9" fontId="11" fillId="0" borderId="15" xfId="2" applyFont="1" applyBorder="1" applyAlignment="1">
      <alignment horizontal="center" vertical="center"/>
    </xf>
    <xf numFmtId="0" fontId="16" fillId="0" borderId="7" xfId="0" applyFont="1" applyFill="1" applyBorder="1" applyAlignment="1">
      <alignment vertical="center"/>
    </xf>
    <xf numFmtId="0" fontId="16" fillId="0" borderId="4" xfId="0" applyFont="1" applyFill="1" applyBorder="1" applyAlignment="1">
      <alignment vertical="center"/>
    </xf>
    <xf numFmtId="9" fontId="10" fillId="0" borderId="10" xfId="0" applyNumberFormat="1" applyFont="1" applyFill="1" applyBorder="1" applyAlignment="1">
      <alignment horizontal="center" vertical="center"/>
    </xf>
    <xf numFmtId="9" fontId="10" fillId="0" borderId="15" xfId="0" applyNumberFormat="1" applyFont="1" applyFill="1" applyBorder="1" applyAlignment="1">
      <alignment horizontal="center" vertical="center"/>
    </xf>
    <xf numFmtId="0" fontId="16" fillId="0" borderId="7" xfId="0" applyFont="1" applyFill="1" applyBorder="1" applyAlignment="1">
      <alignment horizontal="center" vertical="center"/>
    </xf>
    <xf numFmtId="0" fontId="10" fillId="6" borderId="12" xfId="0" applyFont="1" applyFill="1" applyBorder="1" applyAlignment="1">
      <alignment horizontal="justify" vertical="top" wrapText="1"/>
    </xf>
    <xf numFmtId="9" fontId="11" fillId="0" borderId="9" xfId="2" applyFont="1" applyBorder="1" applyAlignment="1">
      <alignment horizontal="center" vertical="center" wrapText="1"/>
    </xf>
    <xf numFmtId="0" fontId="10" fillId="6" borderId="7" xfId="0" applyFont="1" applyFill="1" applyBorder="1" applyAlignment="1">
      <alignment horizontal="center" vertical="center" wrapText="1"/>
    </xf>
    <xf numFmtId="0" fontId="11" fillId="5" borderId="25" xfId="0" applyFont="1" applyFill="1" applyBorder="1" applyAlignment="1">
      <alignment horizontal="justify" vertical="center" wrapText="1"/>
    </xf>
    <xf numFmtId="0" fontId="11" fillId="5" borderId="15"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25" xfId="0" applyFont="1" applyFill="1" applyBorder="1" applyAlignment="1">
      <alignment horizontal="left" vertical="center" wrapText="1"/>
    </xf>
    <xf numFmtId="0" fontId="11" fillId="5" borderId="7" xfId="0" applyFont="1" applyFill="1" applyBorder="1" applyAlignment="1">
      <alignment horizontal="center" vertical="center" wrapText="1"/>
    </xf>
    <xf numFmtId="0" fontId="10" fillId="0" borderId="7" xfId="0" applyFont="1" applyBorder="1" applyAlignment="1">
      <alignment horizontal="center" vertical="center" wrapText="1"/>
    </xf>
    <xf numFmtId="0" fontId="11" fillId="5" borderId="7" xfId="0" applyFont="1" applyFill="1" applyBorder="1" applyAlignment="1">
      <alignment horizontal="justify" vertical="top" wrapText="1"/>
    </xf>
    <xf numFmtId="0" fontId="4" fillId="0" borderId="7" xfId="0" applyFont="1" applyBorder="1" applyAlignment="1">
      <alignment horizontal="center" vertical="center" wrapText="1"/>
    </xf>
    <xf numFmtId="0" fontId="13" fillId="5" borderId="25" xfId="0" applyFont="1" applyFill="1" applyBorder="1" applyAlignment="1">
      <alignment horizontal="justify" vertical="center" wrapText="1"/>
    </xf>
    <xf numFmtId="0" fontId="11" fillId="6" borderId="0" xfId="0" applyFont="1" applyFill="1" applyBorder="1" applyAlignment="1">
      <alignment horizontal="justify" vertical="center" wrapText="1"/>
    </xf>
    <xf numFmtId="0" fontId="11" fillId="5" borderId="25"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7" xfId="0" applyFont="1" applyFill="1" applyBorder="1" applyAlignment="1">
      <alignment horizontal="center" vertical="center" wrapText="1"/>
    </xf>
    <xf numFmtId="9" fontId="11" fillId="5" borderId="40" xfId="0"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10" fillId="0" borderId="3" xfId="0" applyFont="1" applyBorder="1" applyAlignment="1">
      <alignment horizontal="justify" vertical="center" wrapText="1"/>
    </xf>
    <xf numFmtId="0" fontId="11" fillId="0" borderId="2" xfId="0" applyFont="1" applyBorder="1" applyAlignment="1">
      <alignment vertical="center" wrapText="1"/>
    </xf>
    <xf numFmtId="0" fontId="5" fillId="0" borderId="7" xfId="0" applyFont="1" applyBorder="1" applyAlignment="1">
      <alignment vertical="center" wrapText="1"/>
    </xf>
    <xf numFmtId="0" fontId="16" fillId="0" borderId="5" xfId="0" applyFont="1" applyBorder="1" applyAlignment="1">
      <alignment horizontal="center" vertical="center" wrapText="1"/>
    </xf>
    <xf numFmtId="0" fontId="0" fillId="0" borderId="12" xfId="0" applyBorder="1" applyAlignment="1">
      <alignment vertical="center" wrapText="1"/>
    </xf>
    <xf numFmtId="0" fontId="5" fillId="0" borderId="4" xfId="0" applyFont="1" applyBorder="1" applyAlignment="1">
      <alignment vertical="center" wrapText="1"/>
    </xf>
    <xf numFmtId="0" fontId="16" fillId="0" borderId="5" xfId="0" applyFont="1" applyBorder="1" applyAlignment="1">
      <alignment horizontal="center" vertical="center"/>
    </xf>
    <xf numFmtId="0" fontId="5" fillId="0" borderId="5" xfId="0" applyFont="1" applyBorder="1" applyAlignment="1">
      <alignment vertical="center" wrapText="1"/>
    </xf>
    <xf numFmtId="9" fontId="11" fillId="0" borderId="5" xfId="0" applyNumberFormat="1" applyFont="1" applyBorder="1" applyAlignment="1">
      <alignment horizontal="center" vertical="center"/>
    </xf>
    <xf numFmtId="9" fontId="11"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vertical="center"/>
    </xf>
    <xf numFmtId="0" fontId="5" fillId="0" borderId="6" xfId="0" applyFont="1" applyBorder="1" applyAlignment="1">
      <alignment horizontal="justify" vertical="center" wrapText="1"/>
    </xf>
    <xf numFmtId="0" fontId="5" fillId="0" borderId="5" xfId="0" applyFont="1" applyBorder="1" applyAlignment="1">
      <alignment horizontal="justify" vertical="center" wrapText="1"/>
    </xf>
    <xf numFmtId="0" fontId="11"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5" xfId="0" applyFont="1" applyBorder="1" applyAlignment="1">
      <alignment vertical="center" wrapText="1"/>
    </xf>
    <xf numFmtId="0" fontId="10" fillId="0" borderId="52" xfId="0" applyFont="1" applyBorder="1" applyAlignment="1">
      <alignment vertical="center" wrapText="1"/>
    </xf>
    <xf numFmtId="0" fontId="10" fillId="0" borderId="53" xfId="0" applyFont="1" applyBorder="1" applyAlignment="1">
      <alignment vertical="center" wrapText="1"/>
    </xf>
    <xf numFmtId="0" fontId="5" fillId="0" borderId="4" xfId="0" applyFont="1" applyBorder="1" applyAlignment="1">
      <alignment horizontal="center" vertical="center" wrapText="1"/>
    </xf>
    <xf numFmtId="0" fontId="4" fillId="0" borderId="0" xfId="0" applyFont="1" applyBorder="1" applyAlignment="1">
      <alignment horizontal="center" vertical="center" wrapText="1"/>
    </xf>
    <xf numFmtId="0" fontId="10" fillId="0" borderId="13" xfId="0" applyFont="1" applyFill="1" applyBorder="1" applyAlignment="1">
      <alignment horizontal="justify" vertical="top" wrapText="1"/>
    </xf>
    <xf numFmtId="0" fontId="10" fillId="0" borderId="10" xfId="0" applyFont="1" applyBorder="1" applyAlignment="1">
      <alignment vertical="center" wrapText="1"/>
    </xf>
    <xf numFmtId="0" fontId="9" fillId="0" borderId="0" xfId="0" applyFont="1" applyBorder="1" applyAlignment="1">
      <alignment vertical="center" wrapText="1"/>
    </xf>
    <xf numFmtId="0" fontId="11" fillId="0" borderId="0" xfId="0" applyFont="1" applyBorder="1" applyAlignment="1">
      <alignment vertical="top" wrapText="1"/>
    </xf>
    <xf numFmtId="0" fontId="11" fillId="0" borderId="27" xfId="0" applyFont="1" applyBorder="1" applyAlignment="1">
      <alignment horizontal="justify" vertical="top" wrapText="1"/>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10" fillId="0" borderId="13" xfId="0" applyFont="1" applyBorder="1" applyAlignment="1">
      <alignment horizontal="justify" vertical="top" wrapText="1"/>
    </xf>
    <xf numFmtId="0" fontId="10" fillId="0" borderId="10" xfId="0" applyFont="1" applyBorder="1" applyAlignment="1">
      <alignment horizontal="center" vertical="center" wrapText="1"/>
    </xf>
    <xf numFmtId="0" fontId="11" fillId="0" borderId="10" xfId="0" applyFont="1" applyFill="1" applyBorder="1" applyAlignment="1">
      <alignment horizontal="center" vertical="center"/>
    </xf>
    <xf numFmtId="0" fontId="4" fillId="4" borderId="13" xfId="0" applyFont="1" applyFill="1" applyBorder="1" applyAlignment="1">
      <alignment horizontal="justify" vertical="top"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0" fillId="0" borderId="9" xfId="0" applyFont="1" applyFill="1" applyBorder="1" applyAlignment="1">
      <alignment horizontal="justify" vertical="top" wrapText="1"/>
    </xf>
    <xf numFmtId="0" fontId="11" fillId="0" borderId="9" xfId="0" applyFont="1" applyBorder="1" applyAlignment="1">
      <alignment horizontal="justify" vertical="top" wrapText="1"/>
    </xf>
    <xf numFmtId="0" fontId="11" fillId="0" borderId="12" xfId="0" applyFont="1" applyBorder="1" applyAlignment="1">
      <alignment horizontal="justify" vertical="top" wrapText="1"/>
    </xf>
    <xf numFmtId="0" fontId="11" fillId="0" borderId="7" xfId="0" applyFont="1" applyBorder="1" applyAlignment="1">
      <alignment horizontal="justify" vertical="top" wrapText="1"/>
    </xf>
    <xf numFmtId="0" fontId="11" fillId="0" borderId="5" xfId="0" applyNumberFormat="1" applyFont="1" applyBorder="1" applyAlignment="1">
      <alignment horizontal="center" vertical="center" wrapText="1"/>
    </xf>
    <xf numFmtId="0" fontId="11" fillId="0" borderId="5" xfId="0" applyNumberFormat="1" applyFont="1" applyBorder="1" applyAlignment="1">
      <alignment horizontal="center" vertical="center"/>
    </xf>
    <xf numFmtId="0" fontId="6" fillId="0" borderId="30" xfId="0" applyFont="1" applyBorder="1" applyAlignment="1">
      <alignment horizontal="justify" vertical="top" wrapText="1"/>
    </xf>
    <xf numFmtId="0" fontId="10" fillId="0" borderId="26" xfId="0" applyFont="1" applyFill="1" applyBorder="1" applyAlignment="1">
      <alignment horizontal="center" vertical="center" wrapText="1"/>
    </xf>
    <xf numFmtId="0" fontId="10" fillId="0" borderId="10" xfId="0" applyFont="1" applyBorder="1" applyAlignment="1">
      <alignment horizontal="center" vertical="center" wrapText="1"/>
    </xf>
    <xf numFmtId="0" fontId="11" fillId="0" borderId="10" xfId="0" applyFont="1" applyBorder="1" applyAlignment="1">
      <alignment horizontal="center" vertical="center"/>
    </xf>
    <xf numFmtId="0" fontId="9" fillId="0" borderId="26" xfId="0" applyFont="1" applyBorder="1" applyAlignment="1">
      <alignment vertical="center" wrapText="1"/>
    </xf>
    <xf numFmtId="0" fontId="0" fillId="0" borderId="0" xfId="0" applyBorder="1"/>
    <xf numFmtId="0" fontId="11" fillId="0" borderId="0" xfId="0" applyNumberFormat="1" applyFont="1" applyBorder="1" applyAlignment="1">
      <alignment horizontal="center" vertical="center"/>
    </xf>
    <xf numFmtId="0" fontId="10" fillId="0" borderId="51" xfId="0" applyFont="1" applyFill="1" applyBorder="1" applyAlignment="1">
      <alignment horizontal="justify" vertical="top" wrapText="1"/>
    </xf>
    <xf numFmtId="0" fontId="14" fillId="0" borderId="7" xfId="0" applyFont="1" applyFill="1" applyBorder="1" applyAlignment="1">
      <alignment horizontal="center" vertical="center" wrapText="1"/>
    </xf>
    <xf numFmtId="0" fontId="13" fillId="0" borderId="40" xfId="0" applyFont="1" applyFill="1" applyBorder="1" applyAlignment="1">
      <alignment vertical="center" wrapText="1"/>
    </xf>
    <xf numFmtId="0" fontId="10" fillId="0" borderId="10" xfId="0" applyNumberFormat="1" applyFont="1" applyBorder="1" applyAlignment="1">
      <alignment horizontal="justify" vertical="top" wrapText="1"/>
    </xf>
    <xf numFmtId="0" fontId="10" fillId="0" borderId="9" xfId="0" applyFont="1" applyBorder="1" applyAlignment="1">
      <alignment horizontal="justify" vertical="center" wrapText="1"/>
    </xf>
    <xf numFmtId="0" fontId="4" fillId="0" borderId="10" xfId="0" applyFont="1" applyBorder="1" applyAlignment="1">
      <alignment horizontal="center" vertical="center" wrapText="1"/>
    </xf>
    <xf numFmtId="0" fontId="5" fillId="0" borderId="10" xfId="0" applyFont="1" applyFill="1" applyBorder="1" applyAlignment="1">
      <alignment horizontal="center" vertical="center"/>
    </xf>
    <xf numFmtId="0" fontId="4" fillId="0" borderId="10" xfId="0" applyFont="1" applyFill="1" applyBorder="1" applyAlignment="1">
      <alignment horizontal="justify" vertical="top" wrapText="1"/>
    </xf>
    <xf numFmtId="0" fontId="11" fillId="0" borderId="10" xfId="0" applyFont="1" applyBorder="1" applyAlignment="1">
      <alignment horizontal="center" vertical="center" wrapText="1"/>
    </xf>
    <xf numFmtId="0" fontId="10" fillId="0" borderId="13" xfId="0" applyFont="1" applyBorder="1" applyAlignment="1">
      <alignment horizontal="justify" vertical="top" wrapText="1"/>
    </xf>
    <xf numFmtId="0" fontId="10" fillId="0" borderId="10" xfId="0" applyFont="1" applyBorder="1" applyAlignment="1">
      <alignment horizontal="center" vertical="center" wrapText="1"/>
    </xf>
    <xf numFmtId="0" fontId="11" fillId="0" borderId="13" xfId="0" applyFont="1" applyBorder="1" applyAlignment="1">
      <alignment horizontal="center" vertical="center"/>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0" fillId="6" borderId="10"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5" xfId="0" applyFont="1" applyBorder="1" applyAlignment="1">
      <alignment horizontal="justify" vertical="top" wrapText="1"/>
    </xf>
    <xf numFmtId="0" fontId="10" fillId="6" borderId="10" xfId="0" applyFont="1" applyFill="1" applyBorder="1" applyAlignment="1">
      <alignment horizontal="center" vertical="center"/>
    </xf>
    <xf numFmtId="0" fontId="20" fillId="0" borderId="13" xfId="0" applyFont="1" applyBorder="1" applyAlignment="1">
      <alignment horizontal="justify" vertical="top" wrapText="1"/>
    </xf>
    <xf numFmtId="0" fontId="20" fillId="0" borderId="10" xfId="0" applyFont="1" applyBorder="1" applyAlignment="1">
      <alignment horizontal="justify" vertical="top" wrapText="1"/>
    </xf>
    <xf numFmtId="0" fontId="13" fillId="6" borderId="10" xfId="0" applyFont="1" applyFill="1" applyBorder="1" applyAlignment="1">
      <alignment horizontal="center" vertical="center"/>
    </xf>
    <xf numFmtId="0" fontId="13" fillId="0" borderId="10" xfId="0" applyNumberFormat="1" applyFont="1" applyBorder="1" applyAlignment="1">
      <alignment horizontal="center" vertical="center"/>
    </xf>
    <xf numFmtId="0" fontId="13" fillId="0" borderId="10" xfId="0" applyNumberFormat="1" applyFont="1" applyBorder="1" applyAlignment="1">
      <alignment horizontal="center" vertical="center" wrapText="1"/>
    </xf>
    <xf numFmtId="0" fontId="21" fillId="0" borderId="10" xfId="0" applyFont="1" applyBorder="1" applyAlignment="1">
      <alignment horizontal="justify" vertical="top" wrapText="1"/>
    </xf>
    <xf numFmtId="0" fontId="11" fillId="0" borderId="41" xfId="0" applyFont="1" applyFill="1" applyBorder="1" applyAlignment="1">
      <alignment horizontal="justify" vertical="top" wrapText="1"/>
    </xf>
    <xf numFmtId="0" fontId="11" fillId="0" borderId="11" xfId="0" applyFont="1" applyBorder="1" applyAlignment="1">
      <alignment horizontal="justify" vertical="top" wrapText="1"/>
    </xf>
    <xf numFmtId="0" fontId="4" fillId="0" borderId="11" xfId="0" applyFont="1" applyBorder="1" applyAlignment="1">
      <alignment horizontal="justify" vertical="top" wrapText="1"/>
    </xf>
    <xf numFmtId="0" fontId="10" fillId="6" borderId="10" xfId="0" applyFont="1" applyFill="1" applyBorder="1" applyAlignment="1">
      <alignment horizontal="justify" vertical="top" wrapText="1"/>
    </xf>
    <xf numFmtId="0" fontId="21" fillId="0" borderId="29" xfId="0" applyFont="1" applyBorder="1" applyAlignment="1">
      <alignment horizontal="justify" vertical="top" wrapText="1"/>
    </xf>
    <xf numFmtId="0" fontId="21" fillId="0" borderId="18" xfId="0" applyFont="1" applyBorder="1" applyAlignment="1">
      <alignment horizontal="justify" vertical="top" wrapText="1"/>
    </xf>
    <xf numFmtId="0" fontId="11" fillId="0" borderId="10" xfId="0" applyNumberFormat="1" applyFont="1" applyBorder="1" applyAlignment="1">
      <alignment horizontal="center" vertical="center"/>
    </xf>
    <xf numFmtId="0" fontId="11" fillId="0" borderId="10" xfId="0" applyNumberFormat="1" applyFont="1" applyBorder="1" applyAlignment="1">
      <alignment horizontal="center" vertical="center" wrapText="1"/>
    </xf>
    <xf numFmtId="0" fontId="11" fillId="6" borderId="10" xfId="0" applyFont="1" applyFill="1" applyBorder="1" applyAlignment="1">
      <alignment horizontal="justify" vertical="top" wrapText="1"/>
    </xf>
    <xf numFmtId="1" fontId="10" fillId="6" borderId="16" xfId="0" applyNumberFormat="1" applyFont="1" applyFill="1" applyBorder="1" applyAlignment="1">
      <alignment horizontal="center" vertical="center" wrapText="1"/>
    </xf>
    <xf numFmtId="1" fontId="10" fillId="6" borderId="16" xfId="0" applyNumberFormat="1" applyFont="1" applyFill="1" applyBorder="1" applyAlignment="1">
      <alignment horizontal="center" vertical="center"/>
    </xf>
    <xf numFmtId="0" fontId="4" fillId="0" borderId="12" xfId="0" applyFont="1" applyBorder="1" applyAlignment="1">
      <alignment horizontal="justify" vertical="top" wrapText="1"/>
    </xf>
    <xf numFmtId="9" fontId="13" fillId="0" borderId="10" xfId="0" applyNumberFormat="1" applyFont="1" applyFill="1" applyBorder="1" applyAlignment="1">
      <alignment horizontal="center" vertical="center" wrapText="1"/>
    </xf>
    <xf numFmtId="0" fontId="13" fillId="4" borderId="10" xfId="0" applyFont="1" applyFill="1" applyBorder="1" applyAlignment="1">
      <alignment horizontal="justify" vertical="center" wrapText="1"/>
    </xf>
    <xf numFmtId="0" fontId="13" fillId="0" borderId="9" xfId="0" applyFont="1" applyFill="1" applyBorder="1" applyAlignment="1">
      <alignment horizontal="justify" vertical="top" wrapText="1"/>
    </xf>
    <xf numFmtId="0" fontId="10" fillId="6" borderId="10" xfId="0" applyFont="1" applyFill="1" applyBorder="1" applyAlignment="1">
      <alignment vertical="center"/>
    </xf>
    <xf numFmtId="0" fontId="11" fillId="4" borderId="5" xfId="0" applyFont="1" applyFill="1" applyBorder="1" applyAlignment="1">
      <alignment horizontal="justify" vertical="top" wrapText="1"/>
    </xf>
    <xf numFmtId="0" fontId="11" fillId="4" borderId="5" xfId="0" applyFont="1" applyFill="1" applyBorder="1" applyAlignment="1">
      <alignment horizontal="justify" vertical="center" wrapText="1"/>
    </xf>
    <xf numFmtId="0" fontId="11" fillId="0" borderId="5" xfId="0" applyFont="1" applyFill="1" applyBorder="1" applyAlignment="1">
      <alignment horizontal="justify" vertical="top" wrapText="1"/>
    </xf>
    <xf numFmtId="0" fontId="4" fillId="0" borderId="10" xfId="0" applyFont="1" applyBorder="1" applyAlignment="1">
      <alignment horizontal="justify" vertical="top" wrapText="1"/>
    </xf>
    <xf numFmtId="0" fontId="10" fillId="0" borderId="54" xfId="0" applyFont="1" applyBorder="1" applyAlignment="1">
      <alignment horizontal="center" vertical="center" wrapText="1"/>
    </xf>
    <xf numFmtId="0" fontId="11" fillId="0" borderId="38" xfId="0" applyFont="1" applyFill="1" applyBorder="1" applyAlignment="1">
      <alignment horizontal="justify" vertical="center" wrapText="1"/>
    </xf>
    <xf numFmtId="0" fontId="11" fillId="5" borderId="38" xfId="0" applyFont="1" applyFill="1" applyBorder="1" applyAlignment="1">
      <alignment horizontal="center" vertical="center" wrapText="1"/>
    </xf>
    <xf numFmtId="0" fontId="11" fillId="0" borderId="38" xfId="0" applyFont="1" applyBorder="1" applyAlignment="1">
      <alignment horizontal="center" vertical="center" wrapText="1"/>
    </xf>
    <xf numFmtId="9" fontId="11" fillId="0" borderId="38" xfId="0" applyNumberFormat="1" applyFont="1" applyBorder="1" applyAlignment="1">
      <alignment horizontal="center" vertical="center"/>
    </xf>
    <xf numFmtId="9" fontId="11" fillId="0" borderId="38" xfId="0" applyNumberFormat="1" applyFont="1" applyBorder="1" applyAlignment="1">
      <alignment horizontal="center" vertical="center" wrapText="1"/>
    </xf>
    <xf numFmtId="0" fontId="11" fillId="0" borderId="40" xfId="0" applyFont="1" applyFill="1" applyBorder="1" applyAlignment="1">
      <alignment horizontal="justify" vertical="center" wrapText="1"/>
    </xf>
    <xf numFmtId="0" fontId="11" fillId="5" borderId="40" xfId="0" applyFont="1" applyFill="1" applyBorder="1" applyAlignment="1">
      <alignment horizontal="center" vertical="center" wrapText="1"/>
    </xf>
    <xf numFmtId="0" fontId="11" fillId="0" borderId="40" xfId="0" applyFont="1" applyBorder="1" applyAlignment="1">
      <alignment horizontal="center" vertical="center" wrapText="1"/>
    </xf>
    <xf numFmtId="9" fontId="11" fillId="0" borderId="40" xfId="0" applyNumberFormat="1" applyFont="1" applyBorder="1" applyAlignment="1">
      <alignment horizontal="center" vertical="center"/>
    </xf>
    <xf numFmtId="9" fontId="11" fillId="0" borderId="40" xfId="0" applyNumberFormat="1" applyFont="1" applyBorder="1" applyAlignment="1">
      <alignment horizontal="center" vertical="center" wrapText="1"/>
    </xf>
    <xf numFmtId="0" fontId="11" fillId="0" borderId="16" xfId="0" applyFont="1" applyFill="1" applyBorder="1" applyAlignment="1">
      <alignment horizontal="justify" vertical="center" wrapText="1"/>
    </xf>
    <xf numFmtId="9" fontId="11" fillId="0" borderId="17" xfId="2" applyFont="1" applyBorder="1" applyAlignment="1">
      <alignment horizontal="center" vertical="center"/>
    </xf>
    <xf numFmtId="9" fontId="11" fillId="0" borderId="13" xfId="0" applyNumberFormat="1" applyFont="1" applyFill="1" applyBorder="1" applyAlignment="1">
      <alignment horizontal="center" vertical="center"/>
    </xf>
    <xf numFmtId="9" fontId="11" fillId="0" borderId="13" xfId="0" applyNumberFormat="1" applyFont="1" applyFill="1" applyBorder="1" applyAlignment="1">
      <alignment horizontal="center" vertical="center" wrapText="1"/>
    </xf>
    <xf numFmtId="9" fontId="11" fillId="0" borderId="18" xfId="2" applyFont="1" applyBorder="1" applyAlignment="1">
      <alignment horizontal="center" vertical="center"/>
    </xf>
    <xf numFmtId="0" fontId="11" fillId="5" borderId="10" xfId="0" applyFont="1" applyFill="1" applyBorder="1" applyAlignment="1">
      <alignment horizontal="justify" vertical="top" wrapText="1"/>
    </xf>
    <xf numFmtId="0" fontId="10" fillId="5" borderId="10" xfId="0" applyFont="1" applyFill="1" applyBorder="1" applyAlignment="1">
      <alignment horizontal="justify" vertical="center" wrapText="1"/>
    </xf>
    <xf numFmtId="9" fontId="11" fillId="0" borderId="16" xfId="0" applyNumberFormat="1" applyFont="1" applyFill="1" applyBorder="1" applyAlignment="1">
      <alignment horizontal="center" vertical="center"/>
    </xf>
    <xf numFmtId="9" fontId="11" fillId="0" borderId="16" xfId="0" applyNumberFormat="1" applyFont="1" applyFill="1" applyBorder="1" applyAlignment="1">
      <alignment horizontal="center" vertical="center" wrapText="1"/>
    </xf>
    <xf numFmtId="9" fontId="11" fillId="0" borderId="40" xfId="0" applyNumberFormat="1" applyFont="1" applyFill="1" applyBorder="1" applyAlignment="1">
      <alignment horizontal="center" vertical="center"/>
    </xf>
    <xf numFmtId="9" fontId="11" fillId="0" borderId="40" xfId="0" applyNumberFormat="1" applyFont="1" applyFill="1" applyBorder="1" applyAlignment="1">
      <alignment horizontal="center" vertical="center" wrapText="1"/>
    </xf>
    <xf numFmtId="9" fontId="11" fillId="0" borderId="52" xfId="2" applyFont="1" applyBorder="1" applyAlignment="1">
      <alignment horizontal="center" vertical="center"/>
    </xf>
    <xf numFmtId="0" fontId="11" fillId="5" borderId="16" xfId="0" applyFont="1" applyFill="1" applyBorder="1" applyAlignment="1">
      <alignment horizontal="justify" vertical="center" wrapText="1"/>
    </xf>
    <xf numFmtId="9" fontId="10" fillId="0" borderId="16" xfId="0" applyNumberFormat="1" applyFont="1" applyFill="1" applyBorder="1" applyAlignment="1">
      <alignment horizontal="center" vertical="center"/>
    </xf>
    <xf numFmtId="0" fontId="11" fillId="0" borderId="18" xfId="0" applyFont="1" applyBorder="1" applyAlignment="1">
      <alignment horizontal="center" vertical="center"/>
    </xf>
    <xf numFmtId="0" fontId="11" fillId="5" borderId="63" xfId="0" applyFont="1" applyFill="1" applyBorder="1" applyAlignment="1">
      <alignment horizontal="justify" vertical="center" wrapText="1"/>
    </xf>
    <xf numFmtId="0" fontId="11" fillId="5" borderId="25" xfId="0" applyFont="1" applyFill="1" applyBorder="1" applyAlignment="1">
      <alignment horizontal="justify" vertical="top" wrapText="1"/>
    </xf>
    <xf numFmtId="0" fontId="11" fillId="5" borderId="9" xfId="0" applyFont="1" applyFill="1" applyBorder="1" applyAlignment="1">
      <alignment horizontal="justify" vertical="top" wrapText="1"/>
    </xf>
    <xf numFmtId="0" fontId="11" fillId="0" borderId="9" xfId="0" applyFont="1" applyFill="1" applyBorder="1" applyAlignment="1">
      <alignment horizontal="justify" vertical="top" wrapText="1"/>
    </xf>
    <xf numFmtId="0" fontId="11" fillId="5" borderId="7" xfId="0" applyFont="1" applyFill="1" applyBorder="1" applyAlignment="1">
      <alignment horizontal="justify" vertical="center" wrapText="1"/>
    </xf>
    <xf numFmtId="0" fontId="11" fillId="5" borderId="12" xfId="0" applyFont="1" applyFill="1" applyBorder="1" applyAlignment="1">
      <alignment horizontal="center" vertical="center" wrapText="1"/>
    </xf>
    <xf numFmtId="9" fontId="11" fillId="5" borderId="63" xfId="0" applyNumberFormat="1" applyFont="1" applyFill="1" applyBorder="1" applyAlignment="1">
      <alignment horizontal="center" vertical="center" wrapText="1"/>
    </xf>
    <xf numFmtId="9" fontId="11" fillId="5" borderId="62" xfId="0" applyNumberFormat="1" applyFont="1" applyFill="1" applyBorder="1" applyAlignment="1">
      <alignment horizontal="center" vertical="center" wrapText="1"/>
    </xf>
    <xf numFmtId="0" fontId="11" fillId="0" borderId="40" xfId="0" applyFont="1" applyFill="1" applyBorder="1" applyAlignment="1">
      <alignment horizontal="justify" vertical="top" wrapText="1"/>
    </xf>
    <xf numFmtId="0" fontId="11" fillId="0" borderId="13" xfId="0" applyFont="1" applyFill="1" applyBorder="1" applyAlignment="1">
      <alignment horizontal="justify" vertical="center" wrapText="1"/>
    </xf>
    <xf numFmtId="0" fontId="16" fillId="0" borderId="35" xfId="0" applyFont="1" applyFill="1" applyBorder="1" applyAlignment="1">
      <alignment vertical="center"/>
    </xf>
    <xf numFmtId="9" fontId="11" fillId="5" borderId="40" xfId="0" applyNumberFormat="1" applyFont="1" applyFill="1" applyBorder="1" applyAlignment="1">
      <alignment horizontal="justify" vertical="center" wrapText="1"/>
    </xf>
    <xf numFmtId="9" fontId="11" fillId="5" borderId="52" xfId="0" applyNumberFormat="1" applyFont="1" applyFill="1" applyBorder="1" applyAlignment="1">
      <alignment horizontal="center" vertical="center" wrapText="1"/>
    </xf>
    <xf numFmtId="0" fontId="11" fillId="5" borderId="24" xfId="0" applyFont="1" applyFill="1" applyBorder="1" applyAlignment="1">
      <alignment horizontal="justify" vertical="center" wrapText="1"/>
    </xf>
    <xf numFmtId="0" fontId="11" fillId="5" borderId="18" xfId="0" applyFont="1" applyFill="1" applyBorder="1" applyAlignment="1">
      <alignment horizontal="center" vertical="center" wrapText="1"/>
    </xf>
    <xf numFmtId="0" fontId="11" fillId="5" borderId="64" xfId="0" applyFont="1" applyFill="1" applyBorder="1" applyAlignment="1">
      <alignment horizontal="justify" vertical="center" wrapText="1"/>
    </xf>
    <xf numFmtId="0" fontId="13" fillId="0" borderId="24" xfId="0" applyFont="1" applyFill="1" applyBorder="1" applyAlignment="1">
      <alignment horizontal="justify" vertical="top" wrapText="1"/>
    </xf>
    <xf numFmtId="9" fontId="11" fillId="0" borderId="43" xfId="2" applyFont="1" applyBorder="1" applyAlignment="1">
      <alignment horizontal="center" vertical="center" wrapText="1"/>
    </xf>
    <xf numFmtId="0" fontId="11" fillId="0" borderId="63" xfId="0" applyFont="1" applyFill="1" applyBorder="1" applyAlignment="1">
      <alignment horizontal="justify" vertical="center"/>
    </xf>
    <xf numFmtId="0" fontId="11" fillId="5" borderId="35" xfId="0" applyFont="1" applyFill="1" applyBorder="1" applyAlignment="1">
      <alignment horizontal="justify" vertical="top" wrapText="1"/>
    </xf>
    <xf numFmtId="0" fontId="16" fillId="0" borderId="6" xfId="0" applyFont="1" applyFill="1" applyBorder="1" applyAlignment="1">
      <alignment vertical="center"/>
    </xf>
    <xf numFmtId="0" fontId="4" fillId="0" borderId="6" xfId="0" applyFont="1" applyFill="1" applyBorder="1" applyAlignment="1">
      <alignment horizontal="justify" vertical="top" wrapText="1"/>
    </xf>
    <xf numFmtId="0" fontId="11" fillId="0" borderId="3" xfId="0" applyFont="1" applyBorder="1" applyAlignment="1">
      <alignment horizontal="justify" vertical="top" wrapText="1"/>
    </xf>
    <xf numFmtId="0" fontId="4" fillId="0" borderId="16" xfId="0" applyFont="1" applyBorder="1" applyAlignment="1">
      <alignment horizontal="center" vertical="center" wrapText="1"/>
    </xf>
    <xf numFmtId="0" fontId="4" fillId="0" borderId="16" xfId="0" applyFont="1" applyBorder="1" applyAlignment="1">
      <alignment vertical="center" wrapText="1"/>
    </xf>
    <xf numFmtId="0" fontId="4" fillId="0" borderId="16" xfId="0" applyFont="1" applyFill="1" applyBorder="1" applyAlignment="1">
      <alignment vertical="center" wrapText="1"/>
    </xf>
    <xf numFmtId="0" fontId="4" fillId="0" borderId="16" xfId="0" applyFont="1" applyFill="1" applyBorder="1" applyAlignment="1">
      <alignment vertical="center"/>
    </xf>
    <xf numFmtId="0" fontId="11" fillId="0" borderId="10" xfId="0" applyFont="1" applyBorder="1" applyAlignment="1">
      <alignment horizontal="center" vertical="center" wrapText="1"/>
    </xf>
    <xf numFmtId="0" fontId="10" fillId="0" borderId="37" xfId="0" applyFont="1" applyFill="1" applyBorder="1" applyAlignment="1">
      <alignment horizontal="justify" vertical="top" wrapText="1"/>
    </xf>
    <xf numFmtId="0" fontId="4" fillId="0" borderId="10" xfId="0" applyFont="1" applyBorder="1" applyAlignment="1">
      <alignment horizontal="justify" vertical="top" wrapText="1"/>
    </xf>
    <xf numFmtId="0" fontId="9" fillId="8" borderId="44"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8" borderId="10" xfId="0" applyFont="1" applyFill="1" applyBorder="1" applyAlignment="1">
      <alignment horizontal="center" vertical="center"/>
    </xf>
    <xf numFmtId="0" fontId="16" fillId="7" borderId="35"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3" xfId="0" applyFont="1" applyFill="1" applyBorder="1" applyAlignment="1">
      <alignment horizontal="center" vertical="center"/>
    </xf>
    <xf numFmtId="0" fontId="13" fillId="0" borderId="10" xfId="0" applyFont="1" applyFill="1" applyBorder="1" applyAlignment="1">
      <alignment horizontal="left" vertical="center" wrapText="1"/>
    </xf>
    <xf numFmtId="0" fontId="10" fillId="0" borderId="15" xfId="0" applyFont="1" applyFill="1" applyBorder="1" applyAlignment="1">
      <alignment horizontal="center" vertical="center" wrapText="1"/>
    </xf>
    <xf numFmtId="0" fontId="13" fillId="0" borderId="10" xfId="0" applyFont="1" applyFill="1" applyBorder="1" applyAlignment="1">
      <alignment horizontal="justify" vertical="top"/>
    </xf>
    <xf numFmtId="0" fontId="10" fillId="6" borderId="9" xfId="0" applyFont="1" applyFill="1" applyBorder="1" applyAlignment="1">
      <alignment horizontal="justify" vertical="top" wrapText="1"/>
    </xf>
    <xf numFmtId="0" fontId="10" fillId="0" borderId="30" xfId="0" applyFont="1" applyFill="1" applyBorder="1" applyAlignment="1">
      <alignment vertical="center" wrapText="1"/>
    </xf>
    <xf numFmtId="0" fontId="9" fillId="0" borderId="10" xfId="0" applyFont="1" applyFill="1" applyBorder="1" applyAlignment="1">
      <alignment horizontal="center" vertical="center"/>
    </xf>
    <xf numFmtId="0" fontId="10" fillId="0" borderId="0" xfId="0" applyFont="1" applyFill="1" applyAlignment="1">
      <alignment horizontal="center" vertical="center" wrapText="1"/>
    </xf>
    <xf numFmtId="0" fontId="4" fillId="0" borderId="10" xfId="0" applyFont="1" applyFill="1" applyBorder="1" applyAlignment="1">
      <alignment horizontal="justify" vertical="top" wrapText="1"/>
    </xf>
    <xf numFmtId="0" fontId="11" fillId="0" borderId="27" xfId="0" applyFont="1" applyFill="1" applyBorder="1" applyAlignment="1">
      <alignment horizontal="center" vertical="center" wrapText="1"/>
    </xf>
    <xf numFmtId="0" fontId="11" fillId="0" borderId="0" xfId="0" applyFont="1" applyFill="1" applyBorder="1" applyAlignment="1">
      <alignment horizontal="center" vertical="center" wrapText="1"/>
    </xf>
    <xf numFmtId="9" fontId="11" fillId="0" borderId="0" xfId="0" applyNumberFormat="1" applyFont="1" applyFill="1" applyBorder="1" applyAlignment="1">
      <alignment horizontal="center" vertical="center" wrapText="1"/>
    </xf>
    <xf numFmtId="9" fontId="11" fillId="0" borderId="0" xfId="2" applyFont="1" applyFill="1" applyBorder="1" applyAlignment="1">
      <alignment horizontal="center" vertical="center" wrapText="1"/>
    </xf>
    <xf numFmtId="9" fontId="11" fillId="0" borderId="16" xfId="0" applyNumberFormat="1" applyFont="1" applyFill="1" applyBorder="1" applyAlignment="1">
      <alignment horizontal="justify" vertical="center" wrapText="1"/>
    </xf>
    <xf numFmtId="9" fontId="11" fillId="0" borderId="17" xfId="0" applyNumberFormat="1" applyFont="1" applyFill="1" applyBorder="1" applyAlignment="1">
      <alignment horizontal="center" vertical="center" wrapText="1"/>
    </xf>
    <xf numFmtId="0" fontId="4" fillId="0" borderId="16" xfId="0" applyFont="1" applyFill="1" applyBorder="1" applyAlignment="1">
      <alignment horizontal="justify" vertical="top" wrapText="1"/>
    </xf>
    <xf numFmtId="0" fontId="4" fillId="0" borderId="22" xfId="0" applyFont="1" applyFill="1" applyBorder="1" applyAlignment="1">
      <alignment horizontal="justify" vertical="top" wrapText="1"/>
    </xf>
    <xf numFmtId="0" fontId="4" fillId="0" borderId="16" xfId="0" applyFont="1" applyBorder="1" applyAlignment="1">
      <alignment vertical="center"/>
    </xf>
    <xf numFmtId="4" fontId="4" fillId="0" borderId="10" xfId="0" applyNumberFormat="1" applyFont="1" applyFill="1" applyBorder="1" applyAlignment="1">
      <alignment horizontal="center" vertical="center"/>
    </xf>
    <xf numFmtId="0" fontId="4" fillId="0" borderId="10" xfId="0" applyFont="1" applyFill="1" applyBorder="1" applyAlignment="1">
      <alignment horizontal="justify" vertical="center" wrapText="1"/>
    </xf>
    <xf numFmtId="0" fontId="0" fillId="0" borderId="13" xfId="0" applyFont="1" applyBorder="1"/>
    <xf numFmtId="0" fontId="4" fillId="0" borderId="38" xfId="0" applyFont="1" applyFill="1" applyBorder="1" applyAlignment="1">
      <alignment horizontal="justify" vertical="top" wrapText="1"/>
    </xf>
    <xf numFmtId="0" fontId="4" fillId="0" borderId="19" xfId="0" applyFont="1" applyBorder="1" applyAlignment="1">
      <alignment horizontal="center" vertical="center" wrapText="1"/>
    </xf>
    <xf numFmtId="0" fontId="4" fillId="4" borderId="20" xfId="0" applyFont="1" applyFill="1" applyBorder="1" applyAlignment="1">
      <alignment horizontal="justify" vertical="top" wrapText="1"/>
    </xf>
    <xf numFmtId="0" fontId="4" fillId="0" borderId="65"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5" xfId="0" applyFont="1" applyBorder="1" applyAlignment="1">
      <alignment horizontal="center" vertical="center"/>
    </xf>
    <xf numFmtId="0" fontId="4" fillId="0" borderId="54" xfId="0" applyFont="1" applyFill="1" applyBorder="1" applyAlignment="1">
      <alignment horizontal="center" vertical="center"/>
    </xf>
    <xf numFmtId="0" fontId="0" fillId="0" borderId="38" xfId="0" applyFont="1" applyBorder="1"/>
    <xf numFmtId="0" fontId="5" fillId="0" borderId="18" xfId="0" applyFont="1" applyFill="1" applyBorder="1" applyAlignment="1">
      <alignment horizontal="justify" vertical="center" wrapText="1"/>
    </xf>
    <xf numFmtId="0" fontId="10" fillId="6" borderId="13" xfId="0" applyFont="1" applyFill="1" applyBorder="1" applyAlignment="1">
      <alignment vertical="center" wrapText="1"/>
    </xf>
    <xf numFmtId="0" fontId="4" fillId="0" borderId="16" xfId="0" applyFont="1" applyFill="1" applyBorder="1" applyAlignment="1">
      <alignment horizontal="center" vertical="center"/>
    </xf>
    <xf numFmtId="0" fontId="10" fillId="0" borderId="6" xfId="0" applyFont="1" applyFill="1" applyBorder="1" applyAlignment="1">
      <alignment horizontal="justify" vertical="top" wrapText="1"/>
    </xf>
    <xf numFmtId="164" fontId="11" fillId="0" borderId="11" xfId="1" applyFont="1" applyFill="1" applyBorder="1" applyAlignment="1">
      <alignment horizontal="center" vertical="center"/>
    </xf>
    <xf numFmtId="164" fontId="0" fillId="0" borderId="0" xfId="1" applyFont="1" applyAlignment="1">
      <alignment horizontal="center" vertical="center"/>
    </xf>
    <xf numFmtId="164" fontId="0" fillId="0" borderId="0" xfId="1" applyFont="1" applyAlignment="1">
      <alignment vertical="center"/>
    </xf>
    <xf numFmtId="0" fontId="4" fillId="0" borderId="10" xfId="0" applyNumberFormat="1" applyFont="1" applyBorder="1" applyAlignment="1">
      <alignment horizontal="center" vertical="center"/>
    </xf>
    <xf numFmtId="9" fontId="11" fillId="0" borderId="5" xfId="2" applyFont="1" applyBorder="1" applyAlignment="1">
      <alignment horizontal="center" vertical="center" wrapText="1"/>
    </xf>
    <xf numFmtId="9" fontId="11" fillId="0" borderId="5" xfId="2" applyFont="1" applyBorder="1" applyAlignment="1">
      <alignment horizontal="center" vertical="center"/>
    </xf>
    <xf numFmtId="0" fontId="11" fillId="0" borderId="10" xfId="0" applyFont="1" applyBorder="1" applyAlignment="1">
      <alignment horizontal="center" vertical="center" wrapText="1"/>
    </xf>
    <xf numFmtId="0" fontId="21" fillId="0" borderId="10" xfId="0" applyFont="1" applyFill="1" applyBorder="1" applyAlignment="1">
      <alignment horizontal="justify" vertical="top" wrapText="1"/>
    </xf>
    <xf numFmtId="0" fontId="20" fillId="0" borderId="5" xfId="1" applyNumberFormat="1" applyFont="1" applyBorder="1" applyAlignment="1">
      <alignment horizontal="justify" vertical="top" wrapText="1"/>
    </xf>
    <xf numFmtId="0" fontId="20" fillId="0" borderId="5" xfId="0" applyFont="1" applyBorder="1" applyAlignment="1">
      <alignment horizontal="justify" vertical="top" wrapText="1"/>
    </xf>
    <xf numFmtId="0" fontId="10" fillId="0" borderId="3" xfId="0" applyFont="1" applyFill="1" applyBorder="1" applyAlignment="1">
      <alignment horizontal="justify" vertical="center" wrapText="1"/>
    </xf>
    <xf numFmtId="0" fontId="10" fillId="0" borderId="6" xfId="0" applyFont="1" applyFill="1" applyBorder="1" applyAlignment="1">
      <alignment horizontal="justify" vertical="center" wrapText="1"/>
    </xf>
    <xf numFmtId="0" fontId="10" fillId="0" borderId="2" xfId="0" applyFont="1" applyFill="1" applyBorder="1" applyAlignment="1">
      <alignment horizontal="justify" vertical="top" wrapText="1"/>
    </xf>
    <xf numFmtId="0" fontId="10" fillId="0" borderId="5" xfId="0" applyFont="1" applyFill="1" applyBorder="1" applyAlignment="1">
      <alignment horizontal="justify" vertical="top" wrapText="1"/>
    </xf>
    <xf numFmtId="0" fontId="10" fillId="0" borderId="7" xfId="0" applyFont="1" applyFill="1" applyBorder="1" applyAlignment="1">
      <alignment horizontal="justify" vertical="top" wrapText="1"/>
    </xf>
    <xf numFmtId="0" fontId="11" fillId="0" borderId="38"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12" xfId="0" applyFont="1" applyFill="1" applyBorder="1" applyAlignment="1">
      <alignment horizontal="justify" vertical="top" wrapText="1"/>
    </xf>
    <xf numFmtId="0" fontId="11" fillId="0" borderId="0" xfId="0" applyFont="1" applyFill="1" applyBorder="1" applyAlignment="1">
      <alignment horizontal="justify" vertical="top" wrapText="1"/>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Fill="1" applyBorder="1" applyAlignment="1">
      <alignment horizontal="center" vertical="center"/>
    </xf>
    <xf numFmtId="0" fontId="5" fillId="0" borderId="10" xfId="0" applyFont="1" applyFill="1" applyBorder="1" applyAlignment="1">
      <alignment horizontal="center" vertical="center" wrapText="1"/>
    </xf>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11" fillId="0" borderId="10" xfId="0" applyFont="1" applyFill="1" applyBorder="1" applyAlignment="1">
      <alignment horizontal="center" vertical="center"/>
    </xf>
    <xf numFmtId="0" fontId="10" fillId="0" borderId="0"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10" xfId="0" applyFont="1" applyBorder="1" applyAlignment="1">
      <alignment horizontal="center" vertical="center" wrapText="1"/>
    </xf>
    <xf numFmtId="0" fontId="11" fillId="0" borderId="16" xfId="0" applyFont="1" applyBorder="1" applyAlignment="1">
      <alignment horizontal="center" vertical="center"/>
    </xf>
    <xf numFmtId="0" fontId="11" fillId="0" borderId="13" xfId="0" applyFont="1" applyBorder="1" applyAlignment="1">
      <alignment horizontal="center" vertical="center"/>
    </xf>
    <xf numFmtId="0" fontId="4" fillId="0" borderId="16" xfId="0" applyFont="1" applyBorder="1" applyAlignment="1">
      <alignment horizontal="center" vertical="center" wrapText="1"/>
    </xf>
    <xf numFmtId="0" fontId="4" fillId="0" borderId="1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27" xfId="0" applyFont="1" applyFill="1" applyBorder="1" applyAlignment="1">
      <alignment horizontal="center" vertical="center" wrapText="1"/>
    </xf>
    <xf numFmtId="0" fontId="4" fillId="0" borderId="10" xfId="0" applyFont="1" applyBorder="1" applyAlignment="1">
      <alignment horizontal="justify" vertical="top" wrapText="1"/>
    </xf>
    <xf numFmtId="0" fontId="16" fillId="8" borderId="3" xfId="0" applyFont="1" applyFill="1" applyBorder="1" applyAlignment="1">
      <alignment horizontal="center" vertical="center" wrapText="1"/>
    </xf>
    <xf numFmtId="0" fontId="11" fillId="0" borderId="28" xfId="0" applyFont="1" applyBorder="1" applyAlignment="1">
      <alignment horizontal="center" vertical="center" wrapText="1"/>
    </xf>
    <xf numFmtId="0" fontId="11" fillId="0" borderId="4" xfId="0" applyFont="1" applyBorder="1" applyAlignment="1">
      <alignment horizontal="center" vertical="center" wrapText="1"/>
    </xf>
    <xf numFmtId="9" fontId="11" fillId="0" borderId="4"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10" fillId="6" borderId="8"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11" fillId="0" borderId="10" xfId="0" applyFont="1" applyBorder="1" applyAlignment="1">
      <alignment horizontal="center" vertical="center"/>
    </xf>
    <xf numFmtId="0" fontId="11" fillId="0" borderId="10" xfId="0" applyFont="1" applyFill="1" applyBorder="1" applyAlignment="1">
      <alignment horizontal="center" vertical="center"/>
    </xf>
    <xf numFmtId="0" fontId="4" fillId="0" borderId="10" xfId="0" applyFont="1" applyBorder="1" applyAlignment="1">
      <alignment horizontal="justify" vertical="top" wrapText="1"/>
    </xf>
    <xf numFmtId="0" fontId="10" fillId="6" borderId="8" xfId="0" applyFont="1" applyFill="1" applyBorder="1" applyAlignment="1">
      <alignment horizontal="center" vertical="center" wrapText="1"/>
    </xf>
    <xf numFmtId="0" fontId="2" fillId="0" borderId="0" xfId="0" applyFont="1" applyBorder="1" applyAlignment="1">
      <alignment vertical="center" wrapText="1"/>
    </xf>
    <xf numFmtId="0" fontId="4" fillId="0" borderId="0" xfId="0" applyFont="1" applyBorder="1" applyAlignment="1">
      <alignment vertical="center" wrapText="1"/>
    </xf>
    <xf numFmtId="0" fontId="0" fillId="0" borderId="0" xfId="0" applyFont="1" applyBorder="1"/>
    <xf numFmtId="0" fontId="4" fillId="0" borderId="39" xfId="0" applyFont="1" applyFill="1" applyBorder="1" applyAlignment="1">
      <alignment horizontal="justify" vertical="top" wrapText="1"/>
    </xf>
    <xf numFmtId="0" fontId="4" fillId="0" borderId="40" xfId="0" applyFont="1" applyBorder="1" applyAlignment="1">
      <alignment horizontal="center" vertical="center"/>
    </xf>
    <xf numFmtId="0" fontId="4" fillId="0" borderId="40" xfId="0" applyFont="1" applyBorder="1" applyAlignment="1">
      <alignment horizontal="center" vertical="center" wrapText="1"/>
    </xf>
    <xf numFmtId="0" fontId="4" fillId="5" borderId="10" xfId="0" applyFont="1" applyFill="1" applyBorder="1" applyAlignment="1">
      <alignment horizontal="justify" vertical="center" wrapText="1"/>
    </xf>
    <xf numFmtId="0" fontId="0" fillId="0" borderId="18" xfId="0" applyBorder="1"/>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0" fillId="0" borderId="0" xfId="0" applyFill="1"/>
    <xf numFmtId="0" fontId="10" fillId="0" borderId="0" xfId="0" applyFont="1" applyFill="1" applyAlignment="1">
      <alignment horizontal="center" vertical="center"/>
    </xf>
    <xf numFmtId="0" fontId="16" fillId="0" borderId="55" xfId="0" applyFont="1" applyFill="1" applyBorder="1" applyAlignment="1">
      <alignment vertical="center"/>
    </xf>
    <xf numFmtId="0" fontId="0" fillId="0" borderId="15" xfId="0" applyFont="1" applyBorder="1" applyAlignment="1">
      <alignment horizontal="center" vertical="center" wrapText="1"/>
    </xf>
    <xf numFmtId="0" fontId="11" fillId="0" borderId="40" xfId="0" applyFont="1" applyBorder="1" applyAlignment="1">
      <alignment horizontal="justify" vertical="center" wrapText="1"/>
    </xf>
    <xf numFmtId="0" fontId="11" fillId="0" borderId="40" xfId="0" applyFont="1" applyBorder="1" applyAlignment="1">
      <alignment horizontal="center" vertical="center"/>
    </xf>
    <xf numFmtId="0" fontId="11" fillId="0" borderId="40" xfId="0" applyFont="1" applyFill="1" applyBorder="1" applyAlignment="1">
      <alignment vertical="center" wrapText="1"/>
    </xf>
    <xf numFmtId="0" fontId="10" fillId="0" borderId="40" xfId="0" applyFont="1" applyFill="1" applyBorder="1" applyAlignment="1">
      <alignment vertical="center" wrapText="1"/>
    </xf>
    <xf numFmtId="0" fontId="0" fillId="0" borderId="40" xfId="0" applyBorder="1"/>
    <xf numFmtId="0" fontId="0" fillId="0" borderId="0" xfId="0" applyBorder="1" applyAlignment="1">
      <alignment vertical="center" wrapText="1"/>
    </xf>
    <xf numFmtId="0" fontId="4" fillId="0" borderId="10" xfId="0" applyFont="1" applyBorder="1" applyAlignment="1">
      <alignment horizontal="center" vertical="center" wrapText="1"/>
    </xf>
    <xf numFmtId="0" fontId="4" fillId="0" borderId="10" xfId="0" applyFont="1" applyFill="1" applyBorder="1" applyAlignment="1">
      <alignment horizontal="center" vertical="center"/>
    </xf>
    <xf numFmtId="0" fontId="11"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11" fillId="0" borderId="14" xfId="0" applyFont="1" applyBorder="1" applyAlignment="1">
      <alignment horizontal="justify" vertical="center" wrapText="1"/>
    </xf>
    <xf numFmtId="0" fontId="11" fillId="0" borderId="4" xfId="0" applyFont="1" applyBorder="1" applyAlignment="1">
      <alignment horizontal="justify" vertical="top" wrapText="1"/>
    </xf>
    <xf numFmtId="0" fontId="11" fillId="0" borderId="16" xfId="0" applyFont="1" applyBorder="1" applyAlignment="1">
      <alignment horizontal="center" vertical="center" wrapText="1"/>
    </xf>
    <xf numFmtId="0" fontId="4" fillId="0" borderId="10" xfId="0" applyFont="1" applyBorder="1" applyAlignment="1">
      <alignment horizontal="justify" vertical="top" wrapText="1"/>
    </xf>
    <xf numFmtId="0" fontId="4" fillId="0" borderId="11" xfId="0" applyFont="1" applyBorder="1" applyAlignment="1">
      <alignment horizontal="justify" vertical="top" wrapText="1"/>
    </xf>
    <xf numFmtId="10" fontId="10" fillId="0" borderId="10" xfId="0" applyNumberFormat="1" applyFont="1" applyFill="1" applyBorder="1" applyAlignment="1">
      <alignment horizontal="center" vertical="center"/>
    </xf>
    <xf numFmtId="0" fontId="9" fillId="3" borderId="6" xfId="0" applyFont="1" applyFill="1" applyBorder="1" applyAlignment="1">
      <alignment horizontal="center" vertical="center" wrapText="1"/>
    </xf>
    <xf numFmtId="0" fontId="10" fillId="0" borderId="10" xfId="0" applyFont="1" applyBorder="1" applyAlignment="1">
      <alignment vertical="top" wrapText="1"/>
    </xf>
    <xf numFmtId="0" fontId="10" fillId="0" borderId="21" xfId="0" applyFont="1" applyBorder="1" applyAlignment="1">
      <alignment vertical="center" wrapText="1"/>
    </xf>
    <xf numFmtId="0" fontId="10" fillId="0" borderId="34" xfId="0" applyFont="1" applyBorder="1" applyAlignment="1">
      <alignment vertical="center" wrapText="1"/>
    </xf>
    <xf numFmtId="0" fontId="11" fillId="4" borderId="16" xfId="0" applyFont="1" applyFill="1" applyBorder="1" applyAlignment="1">
      <alignment vertical="center" wrapText="1"/>
    </xf>
    <xf numFmtId="0" fontId="11" fillId="0" borderId="16" xfId="0" applyFont="1" applyBorder="1" applyAlignment="1">
      <alignment vertical="center"/>
    </xf>
    <xf numFmtId="0" fontId="11" fillId="0" borderId="16" xfId="0" applyFont="1" applyBorder="1" applyAlignment="1">
      <alignment vertical="center" wrapText="1"/>
    </xf>
    <xf numFmtId="0" fontId="11" fillId="0" borderId="57" xfId="0" applyFont="1" applyFill="1" applyBorder="1" applyAlignment="1">
      <alignment horizontal="justify" vertical="top" wrapText="1"/>
    </xf>
    <xf numFmtId="0" fontId="10" fillId="0" borderId="9" xfId="0" applyFont="1" applyBorder="1" applyAlignment="1">
      <alignment vertical="center" wrapText="1"/>
    </xf>
    <xf numFmtId="0" fontId="11" fillId="0" borderId="9" xfId="0" applyFont="1" applyBorder="1" applyAlignment="1">
      <alignment vertical="center" wrapText="1"/>
    </xf>
    <xf numFmtId="0" fontId="11" fillId="0" borderId="8" xfId="0" applyFont="1" applyBorder="1" applyAlignment="1">
      <alignment vertical="center" wrapText="1"/>
    </xf>
    <xf numFmtId="0" fontId="11" fillId="0" borderId="14" xfId="0" applyFont="1" applyBorder="1" applyAlignment="1">
      <alignment vertical="center" wrapText="1"/>
    </xf>
    <xf numFmtId="0" fontId="11" fillId="0" borderId="4" xfId="0" applyFont="1" applyBorder="1" applyAlignment="1">
      <alignment vertical="center" wrapText="1"/>
    </xf>
    <xf numFmtId="0" fontId="11" fillId="0" borderId="27" xfId="0" applyFont="1" applyBorder="1" applyAlignment="1">
      <alignment vertical="center" wrapText="1"/>
    </xf>
    <xf numFmtId="0" fontId="11" fillId="0" borderId="10" xfId="0" applyFont="1" applyBorder="1" applyAlignment="1">
      <alignment vertical="center" wrapText="1"/>
    </xf>
    <xf numFmtId="0" fontId="11" fillId="0" borderId="49" xfId="0" applyFont="1" applyBorder="1" applyAlignment="1">
      <alignment vertical="center" wrapText="1"/>
    </xf>
    <xf numFmtId="0" fontId="11" fillId="0" borderId="6" xfId="0" applyFont="1" applyBorder="1" applyAlignment="1">
      <alignment vertical="center" wrapText="1"/>
    </xf>
    <xf numFmtId="0" fontId="11" fillId="0" borderId="14" xfId="0" applyFont="1" applyBorder="1" applyAlignment="1">
      <alignment horizontal="left" vertical="center" wrapText="1"/>
    </xf>
    <xf numFmtId="0" fontId="5" fillId="0" borderId="9" xfId="0" applyFont="1" applyFill="1" applyBorder="1" applyAlignment="1">
      <alignment horizontal="justify" vertical="top" wrapText="1"/>
    </xf>
    <xf numFmtId="0" fontId="5" fillId="0" borderId="25" xfId="0" applyFont="1" applyFill="1" applyBorder="1" applyAlignment="1">
      <alignment horizontal="justify" vertical="top" wrapText="1"/>
    </xf>
    <xf numFmtId="0" fontId="5" fillId="0" borderId="0" xfId="0" applyFont="1" applyFill="1" applyBorder="1" applyAlignment="1">
      <alignment horizontal="justify" vertical="top" wrapText="1"/>
    </xf>
    <xf numFmtId="0" fontId="5" fillId="0" borderId="61" xfId="0" applyFont="1" applyFill="1" applyBorder="1" applyAlignment="1">
      <alignment horizontal="justify" vertical="top" wrapText="1"/>
    </xf>
    <xf numFmtId="0" fontId="4" fillId="0" borderId="64" xfId="0" applyFont="1" applyFill="1" applyBorder="1" applyAlignment="1">
      <alignment horizontal="justify" vertical="top" wrapText="1"/>
    </xf>
    <xf numFmtId="0" fontId="21" fillId="0" borderId="28" xfId="0" applyFont="1" applyFill="1" applyBorder="1" applyAlignment="1">
      <alignment horizontal="justify" vertical="top" wrapText="1"/>
    </xf>
    <xf numFmtId="0" fontId="0" fillId="0" borderId="16" xfId="0" applyFont="1" applyBorder="1" applyAlignment="1">
      <alignment horizontal="center"/>
    </xf>
    <xf numFmtId="9" fontId="4" fillId="0" borderId="10" xfId="0" applyNumberFormat="1" applyFont="1" applyBorder="1" applyAlignment="1">
      <alignment horizontal="center" vertical="center"/>
    </xf>
    <xf numFmtId="0" fontId="4" fillId="4" borderId="10" xfId="0" applyFont="1" applyFill="1" applyBorder="1" applyAlignment="1">
      <alignment vertical="center" wrapText="1"/>
    </xf>
    <xf numFmtId="0" fontId="4" fillId="0" borderId="10" xfId="0" applyFont="1" applyBorder="1" applyAlignment="1">
      <alignment vertical="top" wrapText="1"/>
    </xf>
    <xf numFmtId="0" fontId="2" fillId="3" borderId="7" xfId="0" applyFont="1" applyFill="1" applyBorder="1" applyAlignment="1">
      <alignment horizontal="center" vertical="center" wrapText="1"/>
    </xf>
    <xf numFmtId="0" fontId="23" fillId="0" borderId="9" xfId="3" applyFont="1" applyBorder="1" applyAlignment="1">
      <alignment horizontal="justify" vertical="top" wrapText="1"/>
    </xf>
    <xf numFmtId="0" fontId="11" fillId="0" borderId="27" xfId="0" applyFont="1" applyBorder="1" applyAlignment="1">
      <alignment horizontal="justify" vertical="center" wrapText="1"/>
    </xf>
    <xf numFmtId="0" fontId="11" fillId="0" borderId="58" xfId="0" applyFont="1" applyBorder="1" applyAlignment="1">
      <alignment horizontal="justify" vertical="top" wrapText="1"/>
    </xf>
    <xf numFmtId="0" fontId="24" fillId="0" borderId="1" xfId="3" applyFont="1" applyBorder="1" applyAlignment="1">
      <alignment horizontal="justify" vertical="top" wrapText="1"/>
    </xf>
    <xf numFmtId="0" fontId="21" fillId="0" borderId="16" xfId="0" applyFont="1" applyBorder="1" applyAlignment="1">
      <alignment vertical="top" wrapText="1"/>
    </xf>
    <xf numFmtId="0" fontId="13" fillId="0" borderId="40" xfId="3" applyFont="1" applyFill="1" applyBorder="1" applyAlignment="1">
      <alignment horizontal="left" vertical="top" wrapText="1"/>
    </xf>
    <xf numFmtId="0" fontId="4" fillId="0" borderId="22" xfId="0" applyFont="1" applyBorder="1" applyAlignment="1">
      <alignment horizontal="justify" vertical="top" wrapText="1"/>
    </xf>
    <xf numFmtId="0" fontId="16" fillId="8" borderId="8" xfId="0" applyFont="1" applyFill="1" applyBorder="1" applyAlignment="1">
      <alignment horizontal="center" vertical="center" wrapText="1"/>
    </xf>
    <xf numFmtId="0" fontId="16" fillId="8" borderId="35" xfId="0" applyFont="1" applyFill="1" applyBorder="1" applyAlignment="1">
      <alignment horizontal="center" vertical="center" wrapText="1"/>
    </xf>
    <xf numFmtId="0" fontId="5" fillId="0" borderId="10" xfId="0" applyFont="1" applyBorder="1" applyAlignment="1">
      <alignment horizontal="justify" vertical="center" wrapText="1"/>
    </xf>
    <xf numFmtId="9" fontId="10" fillId="0" borderId="10" xfId="0" applyNumberFormat="1" applyFont="1" applyFill="1" applyBorder="1" applyAlignment="1">
      <alignment horizontal="center" vertical="center" wrapText="1"/>
    </xf>
    <xf numFmtId="9" fontId="11" fillId="0" borderId="10" xfId="2" applyFont="1" applyBorder="1" applyAlignment="1">
      <alignment horizontal="center" vertical="center" wrapText="1"/>
    </xf>
    <xf numFmtId="9" fontId="11" fillId="5" borderId="10" xfId="0" applyNumberFormat="1" applyFont="1" applyFill="1" applyBorder="1" applyAlignment="1">
      <alignment horizontal="center" vertical="center" wrapText="1"/>
    </xf>
    <xf numFmtId="9" fontId="10" fillId="0" borderId="10" xfId="2" applyFont="1" applyBorder="1" applyAlignment="1">
      <alignment horizontal="center" vertical="center" wrapText="1"/>
    </xf>
    <xf numFmtId="0" fontId="0" fillId="0" borderId="16" xfId="0" applyFont="1" applyFill="1" applyBorder="1"/>
    <xf numFmtId="0" fontId="4" fillId="0" borderId="11" xfId="0" applyFont="1" applyFill="1" applyBorder="1" applyAlignment="1">
      <alignment horizontal="justify" vertical="top" wrapText="1"/>
    </xf>
    <xf numFmtId="0" fontId="4" fillId="0" borderId="16" xfId="0" applyFont="1" applyFill="1" applyBorder="1" applyAlignment="1">
      <alignment horizontal="center" vertical="center" wrapText="1"/>
    </xf>
    <xf numFmtId="0" fontId="4" fillId="0" borderId="47" xfId="0" applyFont="1" applyFill="1" applyBorder="1" applyAlignment="1">
      <alignment horizontal="center" vertical="center"/>
    </xf>
    <xf numFmtId="0" fontId="5" fillId="0" borderId="29" xfId="0" applyFont="1" applyFill="1" applyBorder="1" applyAlignment="1">
      <alignment horizontal="center" vertical="center"/>
    </xf>
    <xf numFmtId="9" fontId="10" fillId="0" borderId="13" xfId="0" applyNumberFormat="1" applyFont="1" applyFill="1" applyBorder="1" applyAlignment="1">
      <alignment horizontal="center" vertical="center" wrapText="1"/>
    </xf>
    <xf numFmtId="0" fontId="0" fillId="0" borderId="38" xfId="0" applyBorder="1"/>
    <xf numFmtId="0" fontId="10" fillId="0" borderId="38" xfId="0" applyFont="1" applyBorder="1" applyAlignment="1">
      <alignment horizontal="center" vertical="center" wrapText="1"/>
    </xf>
    <xf numFmtId="9" fontId="11" fillId="0" borderId="20" xfId="2" applyFont="1" applyBorder="1" applyAlignment="1">
      <alignment horizontal="center" vertical="center"/>
    </xf>
    <xf numFmtId="9" fontId="11" fillId="0" borderId="23" xfId="2" applyFont="1" applyBorder="1" applyAlignment="1">
      <alignment horizontal="center" vertical="center"/>
    </xf>
    <xf numFmtId="9" fontId="10" fillId="0" borderId="40" xfId="0" applyNumberFormat="1" applyFont="1" applyBorder="1" applyAlignment="1">
      <alignment horizontal="center" vertical="center" wrapText="1"/>
    </xf>
    <xf numFmtId="0" fontId="11" fillId="6" borderId="32" xfId="0" applyFont="1" applyFill="1" applyBorder="1" applyAlignment="1">
      <alignment horizontal="justify" vertical="center" wrapText="1"/>
    </xf>
    <xf numFmtId="0" fontId="11" fillId="5" borderId="32" xfId="0" applyFont="1" applyFill="1" applyBorder="1" applyAlignment="1">
      <alignment horizontal="center" vertical="center" wrapText="1"/>
    </xf>
    <xf numFmtId="0" fontId="0" fillId="0" borderId="66" xfId="0" applyBorder="1"/>
    <xf numFmtId="0" fontId="11" fillId="5" borderId="20" xfId="0" applyFont="1" applyFill="1" applyBorder="1" applyAlignment="1">
      <alignment horizontal="center" vertical="center" wrapText="1"/>
    </xf>
    <xf numFmtId="0" fontId="0" fillId="0" borderId="30" xfId="0" applyBorder="1"/>
    <xf numFmtId="0" fontId="11" fillId="5" borderId="23" xfId="0" applyFont="1" applyFill="1" applyBorder="1" applyAlignment="1">
      <alignment horizontal="center" vertical="center" wrapText="1"/>
    </xf>
    <xf numFmtId="0" fontId="11" fillId="0" borderId="23" xfId="0" applyFont="1" applyBorder="1" applyAlignment="1">
      <alignment horizontal="center" vertical="center"/>
    </xf>
    <xf numFmtId="0" fontId="0" fillId="0" borderId="39" xfId="0" applyBorder="1"/>
    <xf numFmtId="0" fontId="11" fillId="0" borderId="52" xfId="0" applyFont="1" applyBorder="1" applyAlignment="1">
      <alignment horizontal="center" vertical="center"/>
    </xf>
    <xf numFmtId="0" fontId="0" fillId="2" borderId="1" xfId="0" applyFont="1" applyFill="1" applyBorder="1" applyAlignment="1">
      <alignment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0" fillId="0" borderId="8" xfId="0"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4" fillId="0" borderId="16" xfId="0" applyFont="1" applyFill="1" applyBorder="1" applyAlignment="1">
      <alignment horizontal="justify" vertical="center" wrapText="1"/>
    </xf>
    <xf numFmtId="0" fontId="4" fillId="0" borderId="13" xfId="0" applyFont="1" applyFill="1" applyBorder="1" applyAlignment="1">
      <alignment horizontal="justify" vertical="center" wrapText="1"/>
    </xf>
    <xf numFmtId="0" fontId="4"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11" fillId="0" borderId="10" xfId="0" applyFont="1" applyBorder="1" applyAlignment="1">
      <alignment horizontal="center" vertical="center" wrapText="1"/>
    </xf>
    <xf numFmtId="0" fontId="11" fillId="0" borderId="10" xfId="0" applyFont="1" applyFill="1" applyBorder="1" applyAlignment="1">
      <alignment horizontal="center" vertical="center"/>
    </xf>
    <xf numFmtId="0" fontId="10" fillId="0" borderId="16" xfId="0" applyFont="1" applyBorder="1" applyAlignment="1">
      <alignment horizontal="justify" vertical="top" wrapText="1"/>
    </xf>
    <xf numFmtId="0" fontId="10" fillId="0" borderId="11" xfId="0" applyFont="1" applyBorder="1" applyAlignment="1">
      <alignment horizontal="justify" vertical="top" wrapText="1"/>
    </xf>
    <xf numFmtId="0" fontId="10" fillId="0" borderId="13" xfId="0" applyFont="1" applyBorder="1" applyAlignment="1">
      <alignment horizontal="justify" vertical="top" wrapText="1"/>
    </xf>
    <xf numFmtId="0" fontId="9" fillId="0" borderId="8" xfId="0" applyFont="1" applyBorder="1" applyAlignment="1">
      <alignment horizontal="center" vertical="center" textRotation="180" wrapText="1"/>
    </xf>
    <xf numFmtId="0" fontId="9" fillId="0" borderId="14" xfId="0" applyFont="1" applyBorder="1" applyAlignment="1">
      <alignment horizontal="center" vertical="center" textRotation="180" wrapText="1"/>
    </xf>
    <xf numFmtId="0" fontId="9" fillId="0" borderId="4" xfId="0" applyFont="1" applyBorder="1" applyAlignment="1">
      <alignment horizontal="center" vertical="center" textRotation="180" wrapText="1"/>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0" borderId="21" xfId="0" applyFont="1" applyBorder="1" applyAlignment="1">
      <alignment horizontal="center" vertical="center" textRotation="90" wrapText="1"/>
    </xf>
    <xf numFmtId="0" fontId="9" fillId="0" borderId="26" xfId="0" applyFont="1" applyBorder="1" applyAlignment="1">
      <alignment horizontal="center" vertical="center" textRotation="90" wrapText="1"/>
    </xf>
    <xf numFmtId="0" fontId="9" fillId="0" borderId="14" xfId="0" applyFont="1" applyBorder="1" applyAlignment="1">
      <alignment horizontal="center" vertical="center" textRotation="90" wrapText="1"/>
    </xf>
    <xf numFmtId="0" fontId="9" fillId="0" borderId="4" xfId="0" applyFont="1" applyBorder="1" applyAlignment="1">
      <alignment horizontal="center" vertical="center" textRotation="90" wrapText="1"/>
    </xf>
    <xf numFmtId="165" fontId="10" fillId="0" borderId="35" xfId="1" applyNumberFormat="1" applyFont="1" applyBorder="1" applyAlignment="1">
      <alignment horizontal="center" vertical="center" wrapText="1"/>
    </xf>
    <xf numFmtId="165" fontId="10" fillId="0" borderId="6" xfId="1" applyNumberFormat="1" applyFont="1" applyBorder="1" applyAlignment="1">
      <alignment horizontal="center" vertical="center" wrapText="1"/>
    </xf>
    <xf numFmtId="165" fontId="10" fillId="0" borderId="5" xfId="1" applyNumberFormat="1" applyFont="1" applyBorder="1" applyAlignment="1">
      <alignment horizontal="center" vertical="center" wrapText="1"/>
    </xf>
    <xf numFmtId="0" fontId="10" fillId="0" borderId="8" xfId="1" applyNumberFormat="1" applyFont="1" applyBorder="1" applyAlignment="1">
      <alignment horizontal="justify" vertical="top" wrapText="1"/>
    </xf>
    <xf numFmtId="0" fontId="10" fillId="0" borderId="14" xfId="1" applyNumberFormat="1" applyFont="1" applyBorder="1" applyAlignment="1">
      <alignment horizontal="justify" vertical="top" wrapText="1"/>
    </xf>
    <xf numFmtId="0" fontId="10" fillId="0" borderId="4" xfId="1" applyNumberFormat="1" applyFont="1" applyBorder="1" applyAlignment="1">
      <alignment horizontal="justify" vertical="top"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10" xfId="0" applyFont="1" applyBorder="1" applyAlignment="1">
      <alignment horizontal="center" vertical="center" wrapText="1"/>
    </xf>
    <xf numFmtId="0" fontId="4" fillId="0" borderId="16" xfId="0" applyFont="1" applyBorder="1" applyAlignment="1">
      <alignment horizontal="justify" vertical="top" wrapText="1"/>
    </xf>
    <xf numFmtId="0" fontId="4" fillId="0" borderId="11" xfId="0" applyFont="1" applyBorder="1" applyAlignment="1">
      <alignment horizontal="justify" vertical="top"/>
    </xf>
    <xf numFmtId="0" fontId="4" fillId="0" borderId="13" xfId="0" applyFont="1" applyBorder="1" applyAlignment="1">
      <alignment horizontal="justify" vertical="top"/>
    </xf>
    <xf numFmtId="0" fontId="11" fillId="0" borderId="10" xfId="0" applyFont="1" applyBorder="1" applyAlignment="1">
      <alignment horizontal="center" vertical="center"/>
    </xf>
    <xf numFmtId="0" fontId="9" fillId="2" borderId="10" xfId="0" applyFont="1" applyFill="1" applyBorder="1" applyAlignment="1">
      <alignment horizontal="center" vertical="center"/>
    </xf>
    <xf numFmtId="0" fontId="9" fillId="0" borderId="3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8"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9" xfId="0" applyFont="1" applyBorder="1" applyAlignment="1">
      <alignment horizontal="center" vertical="center" wrapText="1"/>
    </xf>
    <xf numFmtId="0" fontId="11" fillId="0" borderId="35"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5" xfId="0" applyFont="1" applyBorder="1" applyAlignment="1">
      <alignment horizontal="justify" vertical="center" wrapText="1"/>
    </xf>
    <xf numFmtId="0" fontId="15" fillId="0" borderId="3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5" xfId="0" applyFont="1" applyFill="1" applyBorder="1" applyAlignment="1">
      <alignment horizontal="center" vertical="center" wrapText="1"/>
    </xf>
    <xf numFmtId="9" fontId="11" fillId="0" borderId="8" xfId="0" applyNumberFormat="1" applyFont="1" applyBorder="1" applyAlignment="1">
      <alignment horizontal="center" vertical="center" wrapText="1"/>
    </xf>
    <xf numFmtId="9" fontId="11" fillId="0" borderId="4" xfId="0" applyNumberFormat="1" applyFont="1" applyBorder="1" applyAlignment="1">
      <alignment horizontal="center" vertical="center" wrapText="1"/>
    </xf>
    <xf numFmtId="9" fontId="11" fillId="0" borderId="8" xfId="0" applyNumberFormat="1" applyFont="1" applyBorder="1" applyAlignment="1">
      <alignment horizontal="center" vertical="center"/>
    </xf>
    <xf numFmtId="9" fontId="11" fillId="0" borderId="4" xfId="0" applyNumberFormat="1" applyFont="1" applyBorder="1" applyAlignment="1">
      <alignment horizontal="center" vertical="center"/>
    </xf>
    <xf numFmtId="0" fontId="11" fillId="0" borderId="14" xfId="0" applyFont="1" applyBorder="1" applyAlignment="1">
      <alignment horizontal="center" vertical="center" wrapText="1"/>
    </xf>
    <xf numFmtId="0" fontId="11" fillId="0" borderId="49" xfId="0" applyFont="1" applyBorder="1" applyAlignment="1">
      <alignment horizontal="center" vertical="center" wrapText="1"/>
    </xf>
    <xf numFmtId="0" fontId="16" fillId="5" borderId="8" xfId="0" applyFont="1" applyFill="1" applyBorder="1" applyAlignment="1">
      <alignment horizontal="center" vertical="center" textRotation="90" wrapText="1"/>
    </xf>
    <xf numFmtId="0" fontId="16" fillId="5" borderId="14" xfId="0" applyFont="1" applyFill="1" applyBorder="1" applyAlignment="1">
      <alignment horizontal="center" vertical="center" textRotation="90" wrapText="1"/>
    </xf>
    <xf numFmtId="0" fontId="16" fillId="5" borderId="4" xfId="0" applyFont="1" applyFill="1" applyBorder="1" applyAlignment="1">
      <alignment horizontal="center" vertical="center" textRotation="90" wrapText="1"/>
    </xf>
    <xf numFmtId="0" fontId="17" fillId="0" borderId="50" xfId="0" applyFont="1" applyBorder="1" applyAlignment="1">
      <alignment horizontal="center" vertical="center" wrapText="1"/>
    </xf>
    <xf numFmtId="0" fontId="17" fillId="0" borderId="49" xfId="0" applyFont="1" applyBorder="1" applyAlignment="1">
      <alignment horizontal="center" vertical="center" wrapText="1"/>
    </xf>
    <xf numFmtId="0" fontId="11" fillId="4" borderId="8" xfId="0" applyFont="1" applyFill="1" applyBorder="1" applyAlignment="1">
      <alignment horizontal="justify" vertical="top" wrapText="1"/>
    </xf>
    <xf numFmtId="0" fontId="11" fillId="4" borderId="4" xfId="0" applyFont="1" applyFill="1" applyBorder="1" applyAlignment="1">
      <alignment horizontal="justify" vertical="top"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21" xfId="0" applyFont="1" applyBorder="1" applyAlignment="1">
      <alignment horizontal="center" vertical="center" textRotation="90" wrapText="1"/>
    </xf>
    <xf numFmtId="0" fontId="16" fillId="0" borderId="26" xfId="0" applyFont="1" applyBorder="1" applyAlignment="1">
      <alignment horizontal="center" vertical="center" textRotation="90" wrapText="1"/>
    </xf>
    <xf numFmtId="0" fontId="16" fillId="0" borderId="14" xfId="0" applyFont="1" applyBorder="1" applyAlignment="1">
      <alignment horizontal="center" vertical="center" textRotation="90" wrapText="1"/>
    </xf>
    <xf numFmtId="0" fontId="11" fillId="0" borderId="8" xfId="0" applyFont="1" applyBorder="1" applyAlignment="1">
      <alignment horizontal="justify" vertical="top" wrapText="1"/>
    </xf>
    <xf numFmtId="0" fontId="11" fillId="0" borderId="4" xfId="0" applyFont="1" applyBorder="1" applyAlignment="1">
      <alignment horizontal="justify" vertical="top" wrapText="1"/>
    </xf>
    <xf numFmtId="0" fontId="11" fillId="0" borderId="14" xfId="0" applyFont="1" applyBorder="1" applyAlignment="1">
      <alignment horizontal="left" vertical="center" wrapText="1"/>
    </xf>
    <xf numFmtId="0" fontId="10" fillId="0" borderId="42"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3" fillId="0" borderId="27" xfId="0" applyFont="1" applyFill="1" applyBorder="1" applyAlignment="1">
      <alignment horizontal="center" vertical="center" wrapText="1"/>
    </xf>
    <xf numFmtId="0" fontId="13" fillId="0" borderId="47"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0" fillId="6" borderId="0" xfId="0" applyFont="1" applyFill="1" applyBorder="1" applyAlignment="1">
      <alignment horizontal="justify" vertical="top" wrapText="1"/>
    </xf>
    <xf numFmtId="0" fontId="4" fillId="0" borderId="10" xfId="0" applyFont="1" applyBorder="1" applyAlignment="1">
      <alignment horizontal="justify" vertical="top" wrapText="1"/>
    </xf>
    <xf numFmtId="0" fontId="4" fillId="0" borderId="13" xfId="0" applyFont="1" applyBorder="1" applyAlignment="1">
      <alignment horizontal="justify" vertical="top" wrapText="1"/>
    </xf>
    <xf numFmtId="0" fontId="0" fillId="0" borderId="22" xfId="0" applyBorder="1" applyAlignment="1">
      <alignment horizontal="center"/>
    </xf>
    <xf numFmtId="0" fontId="0" fillId="0" borderId="25" xfId="0" applyBorder="1" applyAlignment="1">
      <alignment horizontal="center"/>
    </xf>
    <xf numFmtId="0" fontId="4" fillId="0" borderId="11" xfId="0" applyFont="1" applyBorder="1" applyAlignment="1">
      <alignment horizontal="justify" vertical="top" wrapText="1"/>
    </xf>
    <xf numFmtId="0" fontId="11" fillId="0" borderId="31"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58" xfId="0" applyFont="1" applyBorder="1" applyAlignment="1">
      <alignment horizontal="center" vertical="center" wrapText="1"/>
    </xf>
    <xf numFmtId="0" fontId="16" fillId="7" borderId="21" xfId="0" applyFont="1" applyFill="1" applyBorder="1" applyAlignment="1">
      <alignment horizontal="center" vertical="center" wrapText="1"/>
    </xf>
    <xf numFmtId="0" fontId="16" fillId="7" borderId="55" xfId="0" applyFont="1" applyFill="1" applyBorder="1" applyAlignment="1">
      <alignment horizontal="center" vertical="center" wrapText="1"/>
    </xf>
    <xf numFmtId="0" fontId="16" fillId="7" borderId="35" xfId="0" applyFont="1" applyFill="1" applyBorder="1" applyAlignment="1">
      <alignment horizontal="center" vertical="center" wrapText="1"/>
    </xf>
    <xf numFmtId="0" fontId="16" fillId="7" borderId="21" xfId="0" applyFont="1" applyFill="1" applyBorder="1" applyAlignment="1">
      <alignment horizontal="center" vertical="center"/>
    </xf>
    <xf numFmtId="0" fontId="16" fillId="7" borderId="55" xfId="0" applyFont="1" applyFill="1" applyBorder="1" applyAlignment="1">
      <alignment horizontal="center" vertical="center"/>
    </xf>
    <xf numFmtId="0" fontId="16" fillId="7" borderId="35" xfId="0" applyFont="1" applyFill="1" applyBorder="1" applyAlignment="1">
      <alignment horizontal="center" vertical="center"/>
    </xf>
    <xf numFmtId="0" fontId="16" fillId="8" borderId="1"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0" borderId="6" xfId="0" applyFont="1" applyBorder="1" applyAlignment="1">
      <alignment horizontal="center" vertical="center" textRotation="90" wrapText="1"/>
    </xf>
    <xf numFmtId="0" fontId="16" fillId="0" borderId="59" xfId="0" applyFont="1" applyBorder="1" applyAlignment="1">
      <alignment horizontal="center" vertical="center" textRotation="90" wrapText="1"/>
    </xf>
    <xf numFmtId="0" fontId="16" fillId="0" borderId="60" xfId="0" applyFont="1" applyBorder="1" applyAlignment="1">
      <alignment horizontal="center" vertical="center" textRotation="90" wrapText="1"/>
    </xf>
    <xf numFmtId="0" fontId="16" fillId="0" borderId="61" xfId="0" applyFont="1" applyBorder="1" applyAlignment="1">
      <alignment horizontal="center" vertical="center" textRotation="90" wrapText="1"/>
    </xf>
    <xf numFmtId="0" fontId="11" fillId="0" borderId="21"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13" xfId="0" applyFont="1" applyBorder="1" applyAlignment="1">
      <alignment horizontal="center" vertical="center" wrapText="1"/>
    </xf>
    <xf numFmtId="0" fontId="16" fillId="0" borderId="8" xfId="0" applyFont="1" applyBorder="1" applyAlignment="1">
      <alignment horizontal="center" vertical="center" textRotation="90" wrapText="1"/>
    </xf>
    <xf numFmtId="0" fontId="16" fillId="0" borderId="34" xfId="0" applyFont="1" applyBorder="1" applyAlignment="1">
      <alignment horizontal="center" vertical="center" textRotation="90" wrapText="1"/>
    </xf>
    <xf numFmtId="0" fontId="11" fillId="5" borderId="8"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6" fillId="7" borderId="1" xfId="0" applyFont="1" applyFill="1" applyBorder="1" applyAlignment="1">
      <alignment horizontal="center" vertical="center"/>
    </xf>
    <xf numFmtId="0" fontId="16" fillId="7" borderId="2" xfId="0" applyFont="1" applyFill="1" applyBorder="1" applyAlignment="1">
      <alignment horizontal="center" vertical="center"/>
    </xf>
    <xf numFmtId="0" fontId="9" fillId="0" borderId="26" xfId="0" applyFont="1" applyBorder="1" applyAlignment="1">
      <alignment horizontal="center" vertical="center" wrapText="1"/>
    </xf>
    <xf numFmtId="0" fontId="11" fillId="5" borderId="14"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 xfId="0" applyFont="1" applyBorder="1" applyAlignment="1">
      <alignment horizontal="center" vertical="center" wrapText="1"/>
    </xf>
    <xf numFmtId="0" fontId="10" fillId="6" borderId="8" xfId="0" applyFont="1" applyFill="1" applyBorder="1" applyAlignment="1">
      <alignment horizontal="center" vertical="center" wrapText="1"/>
    </xf>
    <xf numFmtId="0" fontId="10" fillId="6" borderId="4" xfId="0" applyFont="1" applyFill="1" applyBorder="1" applyAlignment="1">
      <alignment horizontal="center" vertical="center" wrapText="1"/>
    </xf>
  </cellXfs>
  <cellStyles count="4">
    <cellStyle name="Millares" xfId="1" builtinId="3"/>
    <cellStyle name="Normal" xfId="0" builtinId="0"/>
    <cellStyle name="Normal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C/ESCRITORIO%20ACTUAL/Planeacion/2020/Plan%20de%20Acci&#243;n%202020%202023/Acciones%20Operativas/Copia%20de%20Acciones%20Operativas%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1 OAT"/>
      <sheetName val="PROGRAMA 2 GIRH"/>
      <sheetName val="Programa3 BBSE"/>
      <sheetName val="Hoja2"/>
      <sheetName val="Programa 4 GASUR"/>
      <sheetName val="Programa 5 EA"/>
      <sheetName val="Programa 6 AA"/>
      <sheetName val="Programa 7"/>
      <sheetName val="Hoja1"/>
      <sheetName val="Programa 4 GASUR Def"/>
      <sheetName val="Hoja4"/>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1"/>
  <sheetViews>
    <sheetView tabSelected="1" workbookViewId="0">
      <selection activeCell="Q10" sqref="Q10"/>
    </sheetView>
  </sheetViews>
  <sheetFormatPr baseColWidth="10" defaultRowHeight="15" x14ac:dyDescent="0.25"/>
  <cols>
    <col min="1" max="1" width="11.42578125" style="2"/>
    <col min="3" max="4" width="18.7109375" customWidth="1"/>
    <col min="5" max="5" width="8.7109375" bestFit="1" customWidth="1"/>
    <col min="6" max="6" width="18.7109375" customWidth="1"/>
    <col min="7" max="7" width="9.140625" bestFit="1" customWidth="1"/>
    <col min="8" max="8" width="9.7109375" bestFit="1" customWidth="1"/>
    <col min="9" max="11" width="6.5703125" bestFit="1" customWidth="1"/>
    <col min="12" max="12" width="4.42578125" bestFit="1" customWidth="1"/>
    <col min="13" max="13" width="6.5703125" bestFit="1" customWidth="1"/>
    <col min="14" max="14" width="14.7109375" customWidth="1"/>
  </cols>
  <sheetData>
    <row r="1" spans="1:15" s="2" customFormat="1" ht="15.75" thickBot="1" x14ac:dyDescent="0.3">
      <c r="A1" s="600"/>
      <c r="B1" s="601"/>
      <c r="C1" s="601"/>
      <c r="D1" s="601"/>
      <c r="E1" s="601"/>
      <c r="F1" s="601"/>
      <c r="G1" s="602"/>
      <c r="H1" s="1"/>
      <c r="I1" s="603" t="s">
        <v>0</v>
      </c>
      <c r="J1" s="604"/>
      <c r="K1" s="604"/>
      <c r="L1" s="604"/>
      <c r="M1" s="604"/>
      <c r="N1" s="604"/>
      <c r="O1" s="605"/>
    </row>
    <row r="2" spans="1:15" ht="23.25" thickBot="1" x14ac:dyDescent="0.3">
      <c r="A2" s="3" t="s">
        <v>1</v>
      </c>
      <c r="B2" s="4" t="s">
        <v>2</v>
      </c>
      <c r="C2" s="5" t="s">
        <v>3</v>
      </c>
      <c r="D2" s="5" t="s">
        <v>4</v>
      </c>
      <c r="E2" s="6" t="s">
        <v>5</v>
      </c>
      <c r="F2" s="7" t="s">
        <v>6</v>
      </c>
      <c r="G2" s="300" t="s">
        <v>7</v>
      </c>
      <c r="H2" s="300" t="s">
        <v>8</v>
      </c>
      <c r="I2" s="301">
        <v>2020</v>
      </c>
      <c r="J2" s="301">
        <v>2021</v>
      </c>
      <c r="K2" s="301">
        <v>2022</v>
      </c>
      <c r="L2" s="300">
        <v>2023</v>
      </c>
      <c r="M2" s="7" t="s">
        <v>9</v>
      </c>
      <c r="N2" s="7" t="s">
        <v>10</v>
      </c>
      <c r="O2" s="7" t="s">
        <v>11</v>
      </c>
    </row>
    <row r="3" spans="1:15" ht="81" customHeight="1" thickBot="1" x14ac:dyDescent="0.3">
      <c r="A3" s="609" t="s">
        <v>663</v>
      </c>
      <c r="B3" s="606" t="s">
        <v>730</v>
      </c>
      <c r="C3" s="8" t="s">
        <v>12</v>
      </c>
      <c r="D3" s="493" t="s">
        <v>13</v>
      </c>
      <c r="E3" s="288">
        <v>41</v>
      </c>
      <c r="F3" s="299" t="s">
        <v>14</v>
      </c>
      <c r="G3" s="40" t="s">
        <v>15</v>
      </c>
      <c r="H3" s="40" t="s">
        <v>16</v>
      </c>
      <c r="I3" s="42">
        <v>0</v>
      </c>
      <c r="J3" s="42">
        <v>0</v>
      </c>
      <c r="K3" s="42">
        <v>50</v>
      </c>
      <c r="L3" s="40">
        <v>50</v>
      </c>
      <c r="M3" s="11">
        <f>SUM(I3:L3)</f>
        <v>100</v>
      </c>
      <c r="N3" s="351" t="s">
        <v>729</v>
      </c>
      <c r="O3" s="12" t="s">
        <v>558</v>
      </c>
    </row>
    <row r="4" spans="1:15" ht="101.25" x14ac:dyDescent="0.25">
      <c r="A4" s="610"/>
      <c r="B4" s="607"/>
      <c r="C4" s="8" t="s">
        <v>17</v>
      </c>
      <c r="D4" s="13" t="s">
        <v>18</v>
      </c>
      <c r="E4" s="14">
        <v>80</v>
      </c>
      <c r="F4" s="493" t="s">
        <v>19</v>
      </c>
      <c r="G4" s="476" t="s">
        <v>20</v>
      </c>
      <c r="H4" s="476" t="s">
        <v>16</v>
      </c>
      <c r="I4" s="16">
        <v>25</v>
      </c>
      <c r="J4" s="16">
        <v>25</v>
      </c>
      <c r="K4" s="17">
        <v>25</v>
      </c>
      <c r="L4" s="16">
        <v>25</v>
      </c>
      <c r="M4" s="477">
        <f>SUM(I4:L4)</f>
        <v>100</v>
      </c>
      <c r="N4" s="18" t="s">
        <v>21</v>
      </c>
      <c r="O4" s="19"/>
    </row>
    <row r="5" spans="1:15" ht="146.25" x14ac:dyDescent="0.25">
      <c r="A5" s="610"/>
      <c r="B5" s="607"/>
      <c r="C5" s="66" t="s">
        <v>22</v>
      </c>
      <c r="D5" s="493" t="s">
        <v>23</v>
      </c>
      <c r="E5" s="288">
        <v>15</v>
      </c>
      <c r="F5" s="20" t="s">
        <v>24</v>
      </c>
      <c r="G5" s="487" t="s">
        <v>20</v>
      </c>
      <c r="H5" s="487" t="s">
        <v>25</v>
      </c>
      <c r="I5" s="21">
        <v>100</v>
      </c>
      <c r="J5" s="21">
        <v>100</v>
      </c>
      <c r="K5" s="22">
        <v>100</v>
      </c>
      <c r="L5" s="21">
        <v>100</v>
      </c>
      <c r="M5" s="23">
        <v>100</v>
      </c>
      <c r="N5" s="18" t="s">
        <v>26</v>
      </c>
      <c r="O5" s="19"/>
    </row>
    <row r="6" spans="1:15" ht="67.5" x14ac:dyDescent="0.25">
      <c r="A6" s="610"/>
      <c r="B6" s="607"/>
      <c r="C6" s="309" t="s">
        <v>27</v>
      </c>
      <c r="D6" s="24" t="s">
        <v>28</v>
      </c>
      <c r="E6" s="476">
        <v>15</v>
      </c>
      <c r="F6" s="59" t="s">
        <v>29</v>
      </c>
      <c r="G6" s="476" t="s">
        <v>20</v>
      </c>
      <c r="H6" s="476" t="s">
        <v>25</v>
      </c>
      <c r="I6" s="322">
        <v>100</v>
      </c>
      <c r="J6" s="322">
        <v>100</v>
      </c>
      <c r="K6" s="322">
        <v>100</v>
      </c>
      <c r="L6" s="478">
        <v>100</v>
      </c>
      <c r="M6" s="477">
        <v>100</v>
      </c>
      <c r="N6" s="18" t="s">
        <v>30</v>
      </c>
      <c r="O6" s="19"/>
    </row>
    <row r="7" spans="1:15" ht="56.25" x14ac:dyDescent="0.25">
      <c r="A7" s="610"/>
      <c r="B7" s="607"/>
      <c r="C7" s="25" t="s">
        <v>35</v>
      </c>
      <c r="D7" s="431" t="s">
        <v>36</v>
      </c>
      <c r="E7" s="26">
        <v>2</v>
      </c>
      <c r="F7" s="431" t="s">
        <v>37</v>
      </c>
      <c r="G7" s="476" t="s">
        <v>20</v>
      </c>
      <c r="H7" s="476" t="s">
        <v>16</v>
      </c>
      <c r="I7" s="322">
        <v>0</v>
      </c>
      <c r="J7" s="322">
        <v>0</v>
      </c>
      <c r="K7" s="322">
        <v>50</v>
      </c>
      <c r="L7" s="478">
        <v>50</v>
      </c>
      <c r="M7" s="477">
        <v>100</v>
      </c>
      <c r="N7" s="18" t="s">
        <v>557</v>
      </c>
      <c r="O7" s="19"/>
    </row>
    <row r="8" spans="1:15" ht="56.25" x14ac:dyDescent="0.25">
      <c r="A8" s="610"/>
      <c r="B8" s="607"/>
      <c r="C8" s="27" t="s">
        <v>38</v>
      </c>
      <c r="D8" s="431"/>
      <c r="E8" s="26"/>
      <c r="F8" s="28" t="s">
        <v>39</v>
      </c>
      <c r="G8" s="475" t="s">
        <v>20</v>
      </c>
      <c r="H8" s="475" t="s">
        <v>25</v>
      </c>
      <c r="I8" s="322">
        <v>0</v>
      </c>
      <c r="J8" s="322">
        <v>0</v>
      </c>
      <c r="K8" s="322">
        <v>0</v>
      </c>
      <c r="L8" s="478">
        <v>0</v>
      </c>
      <c r="M8" s="477">
        <f>SUM(I8:L8)</f>
        <v>0</v>
      </c>
      <c r="N8" s="18"/>
      <c r="O8" s="493" t="s">
        <v>40</v>
      </c>
    </row>
    <row r="9" spans="1:15" ht="68.25" thickBot="1" x14ac:dyDescent="0.3">
      <c r="A9" s="610"/>
      <c r="B9" s="608"/>
      <c r="C9" s="439" t="s">
        <v>41</v>
      </c>
      <c r="D9" s="431" t="s">
        <v>420</v>
      </c>
      <c r="E9" s="441">
        <v>161989.28</v>
      </c>
      <c r="F9" s="442" t="s">
        <v>653</v>
      </c>
      <c r="G9" s="475" t="s">
        <v>42</v>
      </c>
      <c r="H9" s="475" t="s">
        <v>16</v>
      </c>
      <c r="I9" s="29">
        <v>40000</v>
      </c>
      <c r="J9" s="29">
        <f>21080+21042</f>
        <v>42122</v>
      </c>
      <c r="K9" s="30">
        <f>14000+2074+900</f>
        <v>16974</v>
      </c>
      <c r="L9" s="478"/>
      <c r="M9" s="31">
        <f>SUM(I9:L9)</f>
        <v>99096</v>
      </c>
      <c r="N9" s="32" t="s">
        <v>94</v>
      </c>
      <c r="O9" s="431"/>
    </row>
    <row r="10" spans="1:15" ht="90" x14ac:dyDescent="0.25">
      <c r="A10" s="610"/>
      <c r="B10" s="606" t="s">
        <v>731</v>
      </c>
      <c r="C10" s="555" t="s">
        <v>70</v>
      </c>
      <c r="D10" s="35" t="s">
        <v>71</v>
      </c>
      <c r="E10" s="33">
        <v>0</v>
      </c>
      <c r="F10" s="431" t="s">
        <v>643</v>
      </c>
      <c r="G10" s="476" t="s">
        <v>63</v>
      </c>
      <c r="H10" s="48" t="s">
        <v>16</v>
      </c>
      <c r="I10" s="49">
        <v>4</v>
      </c>
      <c r="J10" s="49">
        <v>4</v>
      </c>
      <c r="K10" s="49">
        <v>4</v>
      </c>
      <c r="L10" s="50">
        <v>4</v>
      </c>
      <c r="M10" s="51">
        <f t="shared" ref="M10:M12" si="0">SUM(I10:L10)</f>
        <v>16</v>
      </c>
      <c r="N10" s="46" t="s">
        <v>72</v>
      </c>
      <c r="O10" s="19"/>
    </row>
    <row r="11" spans="1:15" ht="90" x14ac:dyDescent="0.25">
      <c r="A11" s="610"/>
      <c r="B11" s="607"/>
      <c r="C11" s="556" t="s">
        <v>73</v>
      </c>
      <c r="D11" s="45" t="s">
        <v>640</v>
      </c>
      <c r="E11" s="476"/>
      <c r="F11" s="431" t="s">
        <v>74</v>
      </c>
      <c r="G11" s="476" t="s">
        <v>20</v>
      </c>
      <c r="H11" s="52" t="s">
        <v>53</v>
      </c>
      <c r="I11" s="17">
        <v>25</v>
      </c>
      <c r="J11" s="17">
        <v>50</v>
      </c>
      <c r="K11" s="17">
        <v>75</v>
      </c>
      <c r="L11" s="16">
        <v>100</v>
      </c>
      <c r="M11" s="53">
        <v>100</v>
      </c>
      <c r="N11" s="54" t="s">
        <v>75</v>
      </c>
      <c r="O11" s="19"/>
    </row>
    <row r="12" spans="1:15" ht="56.25" x14ac:dyDescent="0.25">
      <c r="A12" s="610"/>
      <c r="B12" s="607"/>
      <c r="C12" s="557" t="s">
        <v>76</v>
      </c>
      <c r="D12" s="45" t="s">
        <v>641</v>
      </c>
      <c r="E12" s="476"/>
      <c r="F12" s="55" t="s">
        <v>77</v>
      </c>
      <c r="G12" s="487" t="s">
        <v>63</v>
      </c>
      <c r="H12" s="36" t="s">
        <v>16</v>
      </c>
      <c r="I12" s="17">
        <v>0</v>
      </c>
      <c r="J12" s="56">
        <v>0</v>
      </c>
      <c r="K12" s="56">
        <v>1</v>
      </c>
      <c r="L12" s="57">
        <v>0</v>
      </c>
      <c r="M12" s="58">
        <f t="shared" si="0"/>
        <v>1</v>
      </c>
      <c r="N12" s="33" t="s">
        <v>78</v>
      </c>
      <c r="O12" s="19"/>
    </row>
    <row r="13" spans="1:15" ht="78.75" x14ac:dyDescent="0.25">
      <c r="A13" s="610"/>
      <c r="B13" s="607"/>
      <c r="C13" s="556" t="s">
        <v>660</v>
      </c>
      <c r="D13" s="431" t="s">
        <v>79</v>
      </c>
      <c r="E13" s="487">
        <v>0</v>
      </c>
      <c r="F13" s="59" t="s">
        <v>661</v>
      </c>
      <c r="G13" s="476" t="s">
        <v>20</v>
      </c>
      <c r="H13" s="52" t="s">
        <v>56</v>
      </c>
      <c r="I13" s="17">
        <v>20</v>
      </c>
      <c r="J13" s="17">
        <v>20</v>
      </c>
      <c r="K13" s="17">
        <v>30</v>
      </c>
      <c r="L13" s="16">
        <v>30</v>
      </c>
      <c r="M13" s="322">
        <f>SUM(I13:L13)</f>
        <v>100</v>
      </c>
      <c r="N13" s="60" t="s">
        <v>78</v>
      </c>
      <c r="O13" s="19"/>
    </row>
    <row r="14" spans="1:15" ht="68.25" thickBot="1" x14ac:dyDescent="0.3">
      <c r="A14" s="611"/>
      <c r="B14" s="608"/>
      <c r="C14" s="558" t="s">
        <v>421</v>
      </c>
      <c r="D14" s="510" t="s">
        <v>80</v>
      </c>
      <c r="E14" s="511">
        <v>17</v>
      </c>
      <c r="F14" s="28" t="s">
        <v>81</v>
      </c>
      <c r="G14" s="512" t="s">
        <v>20</v>
      </c>
      <c r="H14" s="16" t="s">
        <v>16</v>
      </c>
      <c r="I14" s="17">
        <v>25</v>
      </c>
      <c r="J14" s="17">
        <v>50</v>
      </c>
      <c r="K14" s="17">
        <v>75</v>
      </c>
      <c r="L14" s="16">
        <v>100</v>
      </c>
      <c r="M14" s="322">
        <v>100</v>
      </c>
      <c r="N14" s="33" t="s">
        <v>431</v>
      </c>
      <c r="O14" s="19"/>
    </row>
    <row r="15" spans="1:15" x14ac:dyDescent="0.25">
      <c r="A15" s="507"/>
      <c r="B15" s="508"/>
    </row>
    <row r="16" spans="1:15" x14ac:dyDescent="0.25">
      <c r="A16" s="507"/>
      <c r="B16" s="508"/>
    </row>
    <row r="17" spans="1:2" x14ac:dyDescent="0.25">
      <c r="A17" s="507"/>
      <c r="B17" s="508"/>
    </row>
    <row r="18" spans="1:2" x14ac:dyDescent="0.25">
      <c r="A18" s="507"/>
      <c r="B18" s="508"/>
    </row>
    <row r="19" spans="1:2" x14ac:dyDescent="0.25">
      <c r="A19" s="507"/>
      <c r="B19" s="314"/>
    </row>
    <row r="20" spans="1:2" x14ac:dyDescent="0.25">
      <c r="A20" s="507"/>
      <c r="B20" s="314"/>
    </row>
    <row r="21" spans="1:2" x14ac:dyDescent="0.25">
      <c r="A21" s="507"/>
      <c r="B21" s="314"/>
    </row>
    <row r="22" spans="1:2" x14ac:dyDescent="0.25">
      <c r="A22" s="507"/>
      <c r="B22" s="314"/>
    </row>
    <row r="23" spans="1:2" x14ac:dyDescent="0.25">
      <c r="A23" s="507"/>
      <c r="B23" s="314"/>
    </row>
    <row r="24" spans="1:2" x14ac:dyDescent="0.25">
      <c r="A24" s="507"/>
      <c r="B24" s="314"/>
    </row>
    <row r="25" spans="1:2" x14ac:dyDescent="0.25">
      <c r="A25" s="507"/>
      <c r="B25" s="314"/>
    </row>
    <row r="26" spans="1:2" x14ac:dyDescent="0.25">
      <c r="A26" s="507"/>
      <c r="B26" s="314"/>
    </row>
    <row r="27" spans="1:2" x14ac:dyDescent="0.25">
      <c r="A27" s="507"/>
      <c r="B27" s="314"/>
    </row>
    <row r="28" spans="1:2" x14ac:dyDescent="0.25">
      <c r="A28" s="507"/>
      <c r="B28" s="314"/>
    </row>
    <row r="29" spans="1:2" x14ac:dyDescent="0.25">
      <c r="A29" s="509"/>
      <c r="B29" s="314"/>
    </row>
    <row r="30" spans="1:2" x14ac:dyDescent="0.25">
      <c r="A30" s="509"/>
      <c r="B30" s="314"/>
    </row>
    <row r="31" spans="1:2" x14ac:dyDescent="0.25">
      <c r="A31" s="509"/>
      <c r="B31" s="314"/>
    </row>
  </sheetData>
  <mergeCells count="5">
    <mergeCell ref="A1:G1"/>
    <mergeCell ref="I1:O1"/>
    <mergeCell ref="B10:B14"/>
    <mergeCell ref="A3:A14"/>
    <mergeCell ref="B3:B9"/>
  </mergeCells>
  <dataValidations count="3">
    <dataValidation type="list" allowBlank="1" showInputMessage="1" showErrorMessage="1" sqref="G3:H6 G7:G14">
      <formula1>#REF!</formula1>
    </dataValidation>
    <dataValidation type="list" allowBlank="1" showInputMessage="1" showErrorMessage="1" sqref="H10:H14">
      <formula1>$G$54:$G$55</formula1>
    </dataValidation>
    <dataValidation type="list" allowBlank="1" showInputMessage="1" showErrorMessage="1" sqref="H7:H9">
      <formula1>$G$55:$G$56</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workbookViewId="0">
      <selection activeCell="A3" sqref="A3:A10"/>
    </sheetView>
  </sheetViews>
  <sheetFormatPr baseColWidth="10" defaultRowHeight="15" x14ac:dyDescent="0.25"/>
  <sheetData>
    <row r="1" spans="1:16" ht="15.75" thickBot="1" x14ac:dyDescent="0.3">
      <c r="A1" s="600"/>
      <c r="B1" s="601"/>
      <c r="C1" s="601"/>
      <c r="D1" s="601"/>
      <c r="E1" s="601"/>
      <c r="F1" s="601"/>
      <c r="G1" s="602"/>
      <c r="H1" s="1"/>
      <c r="I1" s="603" t="s">
        <v>0</v>
      </c>
      <c r="J1" s="604"/>
      <c r="K1" s="604"/>
      <c r="L1" s="604"/>
      <c r="M1" s="604"/>
      <c r="N1" s="604"/>
      <c r="O1" s="605"/>
    </row>
    <row r="2" spans="1:16" ht="23.25" thickBot="1" x14ac:dyDescent="0.3">
      <c r="A2" s="3" t="s">
        <v>1</v>
      </c>
      <c r="B2" s="4" t="s">
        <v>2</v>
      </c>
      <c r="C2" s="5" t="s">
        <v>3</v>
      </c>
      <c r="D2" s="5" t="s">
        <v>4</v>
      </c>
      <c r="E2" s="6" t="s">
        <v>5</v>
      </c>
      <c r="F2" s="7" t="s">
        <v>6</v>
      </c>
      <c r="G2" s="300" t="s">
        <v>7</v>
      </c>
      <c r="H2" s="300" t="s">
        <v>8</v>
      </c>
      <c r="I2" s="301">
        <v>2020</v>
      </c>
      <c r="J2" s="301">
        <v>2021</v>
      </c>
      <c r="K2" s="301">
        <v>2022</v>
      </c>
      <c r="L2" s="300">
        <v>2023</v>
      </c>
      <c r="M2" s="7" t="s">
        <v>9</v>
      </c>
      <c r="N2" s="7" t="s">
        <v>10</v>
      </c>
      <c r="O2" s="7" t="s">
        <v>11</v>
      </c>
    </row>
    <row r="3" spans="1:16" ht="165" customHeight="1" x14ac:dyDescent="0.25">
      <c r="A3" s="612" t="s">
        <v>732</v>
      </c>
      <c r="B3" s="612" t="s">
        <v>664</v>
      </c>
      <c r="C3" s="559" t="s">
        <v>47</v>
      </c>
      <c r="D3" s="444" t="s">
        <v>48</v>
      </c>
      <c r="E3" s="445">
        <v>0</v>
      </c>
      <c r="F3" s="446" t="s">
        <v>49</v>
      </c>
      <c r="G3" s="447" t="s">
        <v>20</v>
      </c>
      <c r="H3" s="16" t="s">
        <v>56</v>
      </c>
      <c r="I3" s="449">
        <v>25</v>
      </c>
      <c r="J3" s="449">
        <v>50</v>
      </c>
      <c r="K3" s="449">
        <v>75</v>
      </c>
      <c r="L3" s="448">
        <v>100</v>
      </c>
      <c r="M3" s="450">
        <v>100</v>
      </c>
      <c r="N3" s="445" t="s">
        <v>95</v>
      </c>
      <c r="O3" s="451"/>
    </row>
    <row r="4" spans="1:16" ht="124.5" thickBot="1" x14ac:dyDescent="0.3">
      <c r="A4" s="613"/>
      <c r="B4" s="613"/>
      <c r="C4" s="560" t="s">
        <v>425</v>
      </c>
      <c r="D4" s="407" t="s">
        <v>50</v>
      </c>
      <c r="E4" s="488"/>
      <c r="F4" s="35" t="s">
        <v>51</v>
      </c>
      <c r="G4" s="488" t="s">
        <v>52</v>
      </c>
      <c r="H4" s="50" t="s">
        <v>53</v>
      </c>
      <c r="I4" s="49">
        <v>0</v>
      </c>
      <c r="J4" s="49">
        <v>1</v>
      </c>
      <c r="K4" s="49">
        <v>1</v>
      </c>
      <c r="L4" s="36">
        <v>1</v>
      </c>
      <c r="M4" s="42">
        <v>1</v>
      </c>
      <c r="N4" s="64" t="s">
        <v>78</v>
      </c>
      <c r="O4" s="443"/>
    </row>
    <row r="5" spans="1:16" ht="79.5" thickBot="1" x14ac:dyDescent="0.3">
      <c r="A5" s="613"/>
      <c r="B5" s="613"/>
      <c r="C5" s="37" t="s">
        <v>637</v>
      </c>
      <c r="D5" s="185" t="s">
        <v>54</v>
      </c>
      <c r="E5" s="476"/>
      <c r="F5" s="37" t="s">
        <v>55</v>
      </c>
      <c r="G5" s="476" t="s">
        <v>20</v>
      </c>
      <c r="H5" s="16" t="s">
        <v>56</v>
      </c>
      <c r="I5" s="17">
        <v>0</v>
      </c>
      <c r="J5" s="17">
        <v>0</v>
      </c>
      <c r="K5" s="17">
        <v>20</v>
      </c>
      <c r="L5" s="38">
        <v>20</v>
      </c>
      <c r="M5" s="34">
        <f>SUM(I5:L5)</f>
        <v>40</v>
      </c>
      <c r="N5" s="69" t="s">
        <v>96</v>
      </c>
      <c r="O5" s="19"/>
    </row>
    <row r="6" spans="1:16" ht="157.5" x14ac:dyDescent="0.25">
      <c r="A6" s="613"/>
      <c r="B6" s="613"/>
      <c r="C6" s="557" t="s">
        <v>57</v>
      </c>
      <c r="D6" s="452" t="s">
        <v>638</v>
      </c>
      <c r="E6" s="475">
        <v>0</v>
      </c>
      <c r="F6" s="39" t="s">
        <v>58</v>
      </c>
      <c r="G6" s="487" t="s">
        <v>52</v>
      </c>
      <c r="H6" s="41" t="s">
        <v>16</v>
      </c>
      <c r="I6" s="40">
        <v>1</v>
      </c>
      <c r="J6" s="40">
        <v>1</v>
      </c>
      <c r="K6" s="42">
        <v>2</v>
      </c>
      <c r="L6" s="40">
        <v>1</v>
      </c>
      <c r="M6" s="43">
        <f>SUM(I6:L6)</f>
        <v>5</v>
      </c>
      <c r="N6" s="64" t="s">
        <v>78</v>
      </c>
      <c r="O6" s="70"/>
    </row>
    <row r="7" spans="1:16" ht="123.75" x14ac:dyDescent="0.25">
      <c r="A7" s="613"/>
      <c r="B7" s="613"/>
      <c r="C7" s="555" t="s">
        <v>418</v>
      </c>
      <c r="D7" s="438" t="s">
        <v>59</v>
      </c>
      <c r="E7" s="410" t="s">
        <v>60</v>
      </c>
      <c r="F7" s="55" t="s">
        <v>419</v>
      </c>
      <c r="G7" s="487" t="s">
        <v>52</v>
      </c>
      <c r="H7" s="410" t="s">
        <v>56</v>
      </c>
      <c r="I7" s="487">
        <v>0</v>
      </c>
      <c r="J7" s="410">
        <v>1</v>
      </c>
      <c r="K7" s="440">
        <v>2</v>
      </c>
      <c r="L7" s="410">
        <v>1</v>
      </c>
      <c r="M7" s="412">
        <f>SUM(I7:L7)</f>
        <v>4</v>
      </c>
      <c r="N7" s="410" t="s">
        <v>97</v>
      </c>
      <c r="O7" s="19"/>
    </row>
    <row r="8" spans="1:16" ht="70.5" customHeight="1" x14ac:dyDescent="0.25">
      <c r="A8" s="613"/>
      <c r="B8" s="613"/>
      <c r="C8" s="625" t="s">
        <v>422</v>
      </c>
      <c r="D8" s="45" t="s">
        <v>61</v>
      </c>
      <c r="E8" s="10"/>
      <c r="F8" s="615" t="s">
        <v>62</v>
      </c>
      <c r="G8" s="617" t="s">
        <v>63</v>
      </c>
      <c r="H8" s="618" t="s">
        <v>25</v>
      </c>
      <c r="I8" s="617">
        <v>1</v>
      </c>
      <c r="J8" s="617">
        <v>1</v>
      </c>
      <c r="K8" s="619">
        <v>2</v>
      </c>
      <c r="L8" s="617">
        <v>0</v>
      </c>
      <c r="M8" s="620">
        <f t="shared" ref="M8:M10" si="0">SUM(I8:L8)</f>
        <v>4</v>
      </c>
      <c r="N8" s="622" t="s">
        <v>64</v>
      </c>
      <c r="O8" s="624" t="s">
        <v>65</v>
      </c>
    </row>
    <row r="9" spans="1:16" ht="84" customHeight="1" x14ac:dyDescent="0.25">
      <c r="A9" s="613"/>
      <c r="B9" s="613"/>
      <c r="C9" s="626"/>
      <c r="D9" s="431" t="s">
        <v>66</v>
      </c>
      <c r="E9" s="475"/>
      <c r="F9" s="616"/>
      <c r="G9" s="617"/>
      <c r="H9" s="618"/>
      <c r="I9" s="617"/>
      <c r="J9" s="617"/>
      <c r="K9" s="619"/>
      <c r="L9" s="617"/>
      <c r="M9" s="621"/>
      <c r="N9" s="623"/>
      <c r="O9" s="624"/>
    </row>
    <row r="10" spans="1:16" ht="180.75" thickBot="1" x14ac:dyDescent="0.3">
      <c r="A10" s="614"/>
      <c r="B10" s="614"/>
      <c r="C10" s="555" t="s">
        <v>67</v>
      </c>
      <c r="D10" s="45" t="s">
        <v>639</v>
      </c>
      <c r="E10" s="476"/>
      <c r="F10" s="513" t="s">
        <v>68</v>
      </c>
      <c r="G10" s="476" t="s">
        <v>63</v>
      </c>
      <c r="H10" s="16" t="s">
        <v>16</v>
      </c>
      <c r="I10" s="17">
        <v>2</v>
      </c>
      <c r="J10" s="17">
        <v>4</v>
      </c>
      <c r="K10" s="17">
        <v>4</v>
      </c>
      <c r="L10" s="16">
        <v>4</v>
      </c>
      <c r="M10" s="322">
        <f t="shared" si="0"/>
        <v>14</v>
      </c>
      <c r="N10" s="33" t="s">
        <v>69</v>
      </c>
      <c r="O10" s="19"/>
      <c r="P10" s="514"/>
    </row>
  </sheetData>
  <mergeCells count="15">
    <mergeCell ref="A3:A10"/>
    <mergeCell ref="A1:G1"/>
    <mergeCell ref="I1:O1"/>
    <mergeCell ref="F8:F9"/>
    <mergeCell ref="G8:G9"/>
    <mergeCell ref="H8:H9"/>
    <mergeCell ref="I8:I9"/>
    <mergeCell ref="J8:J9"/>
    <mergeCell ref="K8:K9"/>
    <mergeCell ref="L8:L9"/>
    <mergeCell ref="M8:M9"/>
    <mergeCell ref="N8:N9"/>
    <mergeCell ref="O8:O9"/>
    <mergeCell ref="B3:B10"/>
    <mergeCell ref="C8:C9"/>
  </mergeCells>
  <dataValidations count="2">
    <dataValidation type="list" allowBlank="1" showInputMessage="1" showErrorMessage="1" sqref="G3:G8 G10">
      <formula1>#REF!</formula1>
    </dataValidation>
    <dataValidation type="list" allowBlank="1" showInputMessage="1" showErrorMessage="1" sqref="H10 H3:H8">
      <formula1>$G$56:$G$57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workbookViewId="0">
      <selection activeCell="B13" sqref="B13"/>
    </sheetView>
  </sheetViews>
  <sheetFormatPr baseColWidth="10" defaultRowHeight="15" x14ac:dyDescent="0.25"/>
  <cols>
    <col min="1" max="1" width="13.140625" customWidth="1"/>
  </cols>
  <sheetData>
    <row r="1" spans="1:15" ht="15.75" thickBot="1" x14ac:dyDescent="0.3">
      <c r="A1" s="600"/>
      <c r="B1" s="601"/>
      <c r="C1" s="601"/>
      <c r="D1" s="601"/>
      <c r="E1" s="601"/>
      <c r="F1" s="601"/>
      <c r="G1" s="602"/>
      <c r="H1" s="1"/>
      <c r="I1" s="603" t="s">
        <v>0</v>
      </c>
      <c r="J1" s="604"/>
      <c r="K1" s="604"/>
      <c r="L1" s="604"/>
      <c r="M1" s="604"/>
      <c r="N1" s="604"/>
      <c r="O1" s="605"/>
    </row>
    <row r="2" spans="1:15" ht="23.25" thickBot="1" x14ac:dyDescent="0.3">
      <c r="A2" s="3" t="s">
        <v>1</v>
      </c>
      <c r="B2" s="4" t="s">
        <v>2</v>
      </c>
      <c r="C2" s="565" t="s">
        <v>3</v>
      </c>
      <c r="D2" s="565" t="s">
        <v>4</v>
      </c>
      <c r="E2" s="6" t="s">
        <v>5</v>
      </c>
      <c r="F2" s="7" t="s">
        <v>6</v>
      </c>
      <c r="G2" s="300" t="s">
        <v>7</v>
      </c>
      <c r="H2" s="300" t="s">
        <v>8</v>
      </c>
      <c r="I2" s="301">
        <v>2020</v>
      </c>
      <c r="J2" s="301">
        <v>2021</v>
      </c>
      <c r="K2" s="301">
        <v>2022</v>
      </c>
      <c r="L2" s="300">
        <v>2023</v>
      </c>
      <c r="M2" s="7" t="s">
        <v>9</v>
      </c>
      <c r="N2" s="7" t="s">
        <v>10</v>
      </c>
      <c r="O2" s="7" t="s">
        <v>11</v>
      </c>
    </row>
    <row r="3" spans="1:15" ht="101.25" x14ac:dyDescent="0.25">
      <c r="A3" s="612" t="s">
        <v>733</v>
      </c>
      <c r="B3" s="612" t="s">
        <v>665</v>
      </c>
      <c r="C3" s="24" t="s">
        <v>31</v>
      </c>
      <c r="D3" s="535" t="s">
        <v>32</v>
      </c>
      <c r="E3" s="410">
        <v>100</v>
      </c>
      <c r="F3" s="411" t="s">
        <v>33</v>
      </c>
      <c r="G3" s="487" t="s">
        <v>20</v>
      </c>
      <c r="H3" s="410" t="s">
        <v>25</v>
      </c>
      <c r="I3" s="22">
        <v>100</v>
      </c>
      <c r="J3" s="22">
        <v>100</v>
      </c>
      <c r="K3" s="22">
        <v>100</v>
      </c>
      <c r="L3" s="21">
        <v>100</v>
      </c>
      <c r="M3" s="454">
        <v>100</v>
      </c>
      <c r="N3" s="410" t="s">
        <v>34</v>
      </c>
      <c r="O3" s="561"/>
    </row>
    <row r="4" spans="1:15" ht="90.75" thickBot="1" x14ac:dyDescent="0.3">
      <c r="A4" s="614"/>
      <c r="B4" s="614"/>
      <c r="C4" s="8" t="s">
        <v>43</v>
      </c>
      <c r="D4" s="534" t="s">
        <v>44</v>
      </c>
      <c r="E4" s="562">
        <v>0.33</v>
      </c>
      <c r="F4" s="563" t="s">
        <v>45</v>
      </c>
      <c r="G4" s="527" t="s">
        <v>20</v>
      </c>
      <c r="H4" s="527" t="s">
        <v>25</v>
      </c>
      <c r="I4" s="17">
        <v>100</v>
      </c>
      <c r="J4" s="17">
        <v>100</v>
      </c>
      <c r="K4" s="17">
        <v>100</v>
      </c>
      <c r="L4" s="16">
        <v>100</v>
      </c>
      <c r="M4" s="528">
        <v>100</v>
      </c>
      <c r="N4" s="564" t="s">
        <v>46</v>
      </c>
      <c r="O4" s="19"/>
    </row>
    <row r="5" spans="1:15" x14ac:dyDescent="0.25">
      <c r="A5" s="526"/>
      <c r="B5" s="526"/>
    </row>
    <row r="6" spans="1:15" x14ac:dyDescent="0.25">
      <c r="A6" s="526"/>
      <c r="B6" s="526"/>
    </row>
    <row r="7" spans="1:15" x14ac:dyDescent="0.25">
      <c r="A7" s="526"/>
      <c r="B7" s="526"/>
    </row>
    <row r="8" spans="1:15" x14ac:dyDescent="0.25">
      <c r="A8" s="526"/>
      <c r="B8" s="526"/>
    </row>
    <row r="9" spans="1:15" x14ac:dyDescent="0.25">
      <c r="A9" s="526"/>
      <c r="B9" s="526"/>
    </row>
    <row r="10" spans="1:15" x14ac:dyDescent="0.25">
      <c r="A10" s="526"/>
      <c r="B10" s="526"/>
    </row>
    <row r="11" spans="1:15" x14ac:dyDescent="0.25">
      <c r="A11" s="526"/>
      <c r="B11" s="526"/>
    </row>
    <row r="12" spans="1:15" x14ac:dyDescent="0.25">
      <c r="A12" s="526"/>
      <c r="B12" s="526"/>
    </row>
  </sheetData>
  <mergeCells count="4">
    <mergeCell ref="A1:G1"/>
    <mergeCell ref="I1:O1"/>
    <mergeCell ref="A3:A4"/>
    <mergeCell ref="B3:B4"/>
  </mergeCells>
  <dataValidations count="2">
    <dataValidation type="list" allowBlank="1" showInputMessage="1" showErrorMessage="1" sqref="G3:H3 G4">
      <formula1>#REF!</formula1>
    </dataValidation>
    <dataValidation type="list" allowBlank="1" showInputMessage="1" showErrorMessage="1" sqref="H4">
      <formula1>$G$56:$G$57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view="pageBreakPreview" zoomScale="80" zoomScaleNormal="100" zoomScaleSheetLayoutView="80" workbookViewId="0">
      <selection activeCell="A3" sqref="A3:A29"/>
    </sheetView>
  </sheetViews>
  <sheetFormatPr baseColWidth="10" defaultRowHeight="15" x14ac:dyDescent="0.25"/>
  <cols>
    <col min="1" max="1" width="8.42578125" customWidth="1"/>
    <col min="2" max="2" width="12" customWidth="1"/>
    <col min="3" max="3" width="31.85546875" bestFit="1" customWidth="1"/>
    <col min="5" max="5" width="30" customWidth="1"/>
    <col min="6" max="6" width="22.85546875" customWidth="1"/>
    <col min="7" max="7" width="9.28515625" customWidth="1"/>
    <col min="8" max="8" width="8.7109375" customWidth="1"/>
    <col min="9" max="9" width="7.140625" customWidth="1"/>
    <col min="10" max="10" width="7.28515625" customWidth="1"/>
    <col min="11" max="11" width="7" customWidth="1"/>
    <col min="12" max="12" width="6.85546875" customWidth="1"/>
    <col min="13" max="13" width="8.85546875" customWidth="1"/>
    <col min="14" max="14" width="11.42578125" customWidth="1"/>
    <col min="15" max="15" width="12.140625" customWidth="1"/>
  </cols>
  <sheetData>
    <row r="1" spans="1:15" ht="15.75" thickBot="1" x14ac:dyDescent="0.3">
      <c r="A1" s="635"/>
      <c r="B1" s="636"/>
      <c r="C1" s="636"/>
      <c r="D1" s="636"/>
      <c r="E1" s="636"/>
      <c r="F1" s="636"/>
      <c r="G1" s="637"/>
      <c r="H1" s="71"/>
      <c r="I1" s="638" t="s">
        <v>0</v>
      </c>
      <c r="J1" s="639"/>
      <c r="K1" s="639"/>
      <c r="L1" s="639"/>
      <c r="M1" s="639"/>
      <c r="N1" s="639"/>
      <c r="O1" s="640"/>
    </row>
    <row r="2" spans="1:15" ht="23.25" thickBot="1" x14ac:dyDescent="0.3">
      <c r="A2" s="302" t="s">
        <v>1</v>
      </c>
      <c r="B2" s="73" t="s">
        <v>2</v>
      </c>
      <c r="C2" s="537" t="s">
        <v>3</v>
      </c>
      <c r="D2" s="74" t="s">
        <v>5</v>
      </c>
      <c r="E2" s="74" t="s">
        <v>4</v>
      </c>
      <c r="F2" s="73" t="s">
        <v>6</v>
      </c>
      <c r="G2" s="74" t="s">
        <v>7</v>
      </c>
      <c r="H2" s="74" t="s">
        <v>98</v>
      </c>
      <c r="I2" s="73">
        <v>2020</v>
      </c>
      <c r="J2" s="73">
        <v>2021</v>
      </c>
      <c r="K2" s="73">
        <v>2022</v>
      </c>
      <c r="L2" s="73">
        <v>2023</v>
      </c>
      <c r="M2" s="73" t="s">
        <v>9</v>
      </c>
      <c r="N2" s="75" t="s">
        <v>10</v>
      </c>
      <c r="O2" s="76" t="s">
        <v>99</v>
      </c>
    </row>
    <row r="3" spans="1:15" ht="45.75" customHeight="1" thickBot="1" x14ac:dyDescent="0.3">
      <c r="A3" s="632" t="s">
        <v>734</v>
      </c>
      <c r="B3" s="641" t="s">
        <v>673</v>
      </c>
      <c r="C3" s="538" t="s">
        <v>676</v>
      </c>
      <c r="D3" s="645">
        <v>17465</v>
      </c>
      <c r="E3" s="648" t="s">
        <v>100</v>
      </c>
      <c r="F3" s="77" t="s">
        <v>101</v>
      </c>
      <c r="G3" s="78" t="s">
        <v>63</v>
      </c>
      <c r="H3" s="79" t="s">
        <v>56</v>
      </c>
      <c r="I3" s="80">
        <v>3000</v>
      </c>
      <c r="J3" s="80">
        <v>6000</v>
      </c>
      <c r="K3" s="80">
        <v>2500</v>
      </c>
      <c r="L3" s="79">
        <v>3500</v>
      </c>
      <c r="M3" s="81">
        <f>SUM(I3:L3)</f>
        <v>15000</v>
      </c>
      <c r="N3" s="82"/>
      <c r="O3" s="83"/>
    </row>
    <row r="4" spans="1:15" ht="57" customHeight="1" thickBot="1" x14ac:dyDescent="0.3">
      <c r="A4" s="633"/>
      <c r="B4" s="642"/>
      <c r="C4" s="538" t="s">
        <v>677</v>
      </c>
      <c r="D4" s="646"/>
      <c r="E4" s="649"/>
      <c r="F4" s="9" t="s">
        <v>645</v>
      </c>
      <c r="G4" s="78" t="s">
        <v>63</v>
      </c>
      <c r="H4" s="79" t="s">
        <v>56</v>
      </c>
      <c r="I4" s="80">
        <v>1</v>
      </c>
      <c r="J4" s="80">
        <v>1</v>
      </c>
      <c r="K4" s="80">
        <v>1</v>
      </c>
      <c r="L4" s="79"/>
      <c r="M4" s="81">
        <f>SUM(I4:L4)</f>
        <v>3</v>
      </c>
      <c r="N4" s="84" t="s">
        <v>102</v>
      </c>
      <c r="O4" s="15" t="s">
        <v>65</v>
      </c>
    </row>
    <row r="5" spans="1:15" ht="45.75" customHeight="1" thickBot="1" x14ac:dyDescent="0.3">
      <c r="A5" s="633"/>
      <c r="B5" s="642"/>
      <c r="C5" s="538" t="s">
        <v>678</v>
      </c>
      <c r="D5" s="647"/>
      <c r="E5" s="650"/>
      <c r="F5" s="85" t="s">
        <v>103</v>
      </c>
      <c r="G5" s="86" t="s">
        <v>63</v>
      </c>
      <c r="H5" s="87" t="s">
        <v>56</v>
      </c>
      <c r="I5" s="88">
        <v>1</v>
      </c>
      <c r="J5" s="89">
        <v>1</v>
      </c>
      <c r="K5" s="89">
        <v>1</v>
      </c>
      <c r="L5" s="90">
        <v>1</v>
      </c>
      <c r="M5" s="91">
        <v>1</v>
      </c>
      <c r="N5" s="92" t="s">
        <v>104</v>
      </c>
      <c r="O5" s="15" t="s">
        <v>65</v>
      </c>
    </row>
    <row r="6" spans="1:15" ht="160.5" customHeight="1" thickBot="1" x14ac:dyDescent="0.3">
      <c r="A6" s="633"/>
      <c r="B6" s="643"/>
      <c r="C6" s="78"/>
      <c r="D6" s="93"/>
      <c r="E6" s="464" t="s">
        <v>105</v>
      </c>
      <c r="F6" s="94" t="s">
        <v>106</v>
      </c>
      <c r="G6" s="86" t="s">
        <v>63</v>
      </c>
      <c r="H6" s="87" t="s">
        <v>56</v>
      </c>
      <c r="I6" s="95">
        <v>1</v>
      </c>
      <c r="J6" s="96"/>
      <c r="K6" s="96"/>
      <c r="L6" s="97"/>
      <c r="M6" s="91">
        <f>SUM(I6:L6)</f>
        <v>1</v>
      </c>
      <c r="N6" s="92" t="s">
        <v>107</v>
      </c>
      <c r="O6" s="15" t="s">
        <v>65</v>
      </c>
    </row>
    <row r="7" spans="1:15" ht="57" thickBot="1" x14ac:dyDescent="0.3">
      <c r="A7" s="633"/>
      <c r="B7" s="643"/>
      <c r="C7" s="98" t="s">
        <v>108</v>
      </c>
      <c r="D7" s="78">
        <v>16.600000000000001</v>
      </c>
      <c r="E7" s="465" t="s">
        <v>109</v>
      </c>
      <c r="F7" s="100" t="s">
        <v>110</v>
      </c>
      <c r="G7" s="101" t="s">
        <v>20</v>
      </c>
      <c r="H7" s="102" t="s">
        <v>16</v>
      </c>
      <c r="I7" s="103">
        <v>0</v>
      </c>
      <c r="J7" s="103">
        <v>0</v>
      </c>
      <c r="K7" s="103">
        <v>8.33</v>
      </c>
      <c r="L7" s="104">
        <v>8.33</v>
      </c>
      <c r="M7" s="105">
        <f t="shared" ref="M7:M24" si="0">SUM(I7:L7)</f>
        <v>16.66</v>
      </c>
      <c r="N7" s="106" t="s">
        <v>409</v>
      </c>
      <c r="O7" s="15" t="s">
        <v>646</v>
      </c>
    </row>
    <row r="8" spans="1:15" ht="39" customHeight="1" thickBot="1" x14ac:dyDescent="0.3">
      <c r="A8" s="633"/>
      <c r="B8" s="643"/>
      <c r="C8" s="98" t="s">
        <v>111</v>
      </c>
      <c r="D8" s="78">
        <v>90</v>
      </c>
      <c r="E8" s="78"/>
      <c r="F8" s="159" t="s">
        <v>112</v>
      </c>
      <c r="G8" s="78" t="s">
        <v>20</v>
      </c>
      <c r="H8" s="79" t="s">
        <v>25</v>
      </c>
      <c r="I8" s="80">
        <v>0</v>
      </c>
      <c r="J8" s="80">
        <v>0</v>
      </c>
      <c r="K8" s="80">
        <v>95</v>
      </c>
      <c r="L8" s="79">
        <v>100</v>
      </c>
      <c r="M8" s="107">
        <v>100</v>
      </c>
      <c r="N8" s="294" t="s">
        <v>113</v>
      </c>
      <c r="O8" s="109" t="s">
        <v>644</v>
      </c>
    </row>
    <row r="9" spans="1:15" ht="34.5" thickBot="1" x14ac:dyDescent="0.3">
      <c r="A9" s="633"/>
      <c r="B9" s="643"/>
      <c r="C9" s="98" t="s">
        <v>111</v>
      </c>
      <c r="D9" s="78"/>
      <c r="E9" s="78"/>
      <c r="F9" s="100" t="s">
        <v>112</v>
      </c>
      <c r="G9" s="110" t="s">
        <v>15</v>
      </c>
      <c r="H9" s="90" t="s">
        <v>53</v>
      </c>
      <c r="I9" s="89">
        <v>0</v>
      </c>
      <c r="J9" s="89">
        <v>0</v>
      </c>
      <c r="K9" s="89">
        <v>0</v>
      </c>
      <c r="L9" s="90">
        <v>10</v>
      </c>
      <c r="M9" s="111">
        <f>SUM(I9:L9)</f>
        <v>10</v>
      </c>
      <c r="N9" s="295" t="s">
        <v>114</v>
      </c>
      <c r="O9" s="109" t="s">
        <v>644</v>
      </c>
    </row>
    <row r="10" spans="1:15" ht="48" customHeight="1" thickBot="1" x14ac:dyDescent="0.3">
      <c r="A10" s="633"/>
      <c r="B10" s="643"/>
      <c r="C10" s="99" t="s">
        <v>115</v>
      </c>
      <c r="D10" s="110" t="s">
        <v>116</v>
      </c>
      <c r="E10" s="110"/>
      <c r="F10" s="112" t="s">
        <v>117</v>
      </c>
      <c r="G10" s="113" t="s">
        <v>20</v>
      </c>
      <c r="H10" s="114" t="s">
        <v>16</v>
      </c>
      <c r="I10" s="113">
        <v>0</v>
      </c>
      <c r="J10" s="113">
        <v>0</v>
      </c>
      <c r="K10" s="113">
        <v>16.66</v>
      </c>
      <c r="L10" s="113">
        <v>16.66</v>
      </c>
      <c r="M10" s="115">
        <f t="shared" si="0"/>
        <v>33.32</v>
      </c>
      <c r="N10" s="116" t="s">
        <v>410</v>
      </c>
      <c r="O10" s="109" t="s">
        <v>644</v>
      </c>
    </row>
    <row r="11" spans="1:15" ht="45" x14ac:dyDescent="0.25">
      <c r="A11" s="633"/>
      <c r="B11" s="643"/>
      <c r="C11" s="539" t="s">
        <v>118</v>
      </c>
      <c r="D11" s="117">
        <v>58.3</v>
      </c>
      <c r="E11" s="117"/>
      <c r="F11" s="118" t="s">
        <v>119</v>
      </c>
      <c r="G11" s="119" t="s">
        <v>20</v>
      </c>
      <c r="H11" s="119" t="s">
        <v>16</v>
      </c>
      <c r="I11" s="120">
        <v>0</v>
      </c>
      <c r="J11" s="120">
        <v>0</v>
      </c>
      <c r="K11" s="120">
        <v>0</v>
      </c>
      <c r="L11" s="120">
        <v>8.33</v>
      </c>
      <c r="M11" s="115">
        <f t="shared" si="0"/>
        <v>8.33</v>
      </c>
      <c r="N11" s="123" t="s">
        <v>654</v>
      </c>
      <c r="O11" s="109" t="s">
        <v>644</v>
      </c>
    </row>
    <row r="12" spans="1:15" ht="57" thickBot="1" x14ac:dyDescent="0.3">
      <c r="A12" s="633"/>
      <c r="B12" s="643"/>
      <c r="C12" s="540" t="s">
        <v>679</v>
      </c>
      <c r="D12" s="117">
        <v>0</v>
      </c>
      <c r="E12" s="117"/>
      <c r="F12" s="121" t="s">
        <v>120</v>
      </c>
      <c r="G12" s="119" t="s">
        <v>63</v>
      </c>
      <c r="H12" s="120" t="s">
        <v>16</v>
      </c>
      <c r="I12" s="120">
        <v>0</v>
      </c>
      <c r="J12" s="120">
        <v>0</v>
      </c>
      <c r="K12" s="115">
        <v>2</v>
      </c>
      <c r="L12" s="120">
        <v>2</v>
      </c>
      <c r="M12" s="115">
        <f t="shared" si="0"/>
        <v>4</v>
      </c>
      <c r="N12" s="116" t="s">
        <v>121</v>
      </c>
      <c r="O12" s="109"/>
    </row>
    <row r="13" spans="1:15" ht="35.25" customHeight="1" thickBot="1" x14ac:dyDescent="0.3">
      <c r="A13" s="633"/>
      <c r="B13" s="643"/>
      <c r="C13" s="125" t="s">
        <v>411</v>
      </c>
      <c r="D13" s="297">
        <v>0</v>
      </c>
      <c r="E13" s="297"/>
      <c r="F13" s="303" t="s">
        <v>412</v>
      </c>
      <c r="G13" s="119" t="s">
        <v>20</v>
      </c>
      <c r="H13" s="462" t="s">
        <v>25</v>
      </c>
      <c r="I13" s="120">
        <v>0</v>
      </c>
      <c r="J13" s="120">
        <v>0</v>
      </c>
      <c r="K13" s="298">
        <v>0</v>
      </c>
      <c r="L13" s="120">
        <v>10</v>
      </c>
      <c r="M13" s="298">
        <f t="shared" si="0"/>
        <v>10</v>
      </c>
      <c r="N13" s="296" t="s">
        <v>655</v>
      </c>
      <c r="O13" s="109"/>
    </row>
    <row r="14" spans="1:15" ht="93" customHeight="1" thickBot="1" x14ac:dyDescent="0.3">
      <c r="A14" s="633"/>
      <c r="B14" s="643"/>
      <c r="C14" s="123" t="s">
        <v>656</v>
      </c>
      <c r="D14" s="117"/>
      <c r="E14" s="123" t="s">
        <v>656</v>
      </c>
      <c r="F14" s="121" t="s">
        <v>122</v>
      </c>
      <c r="G14" s="119" t="s">
        <v>63</v>
      </c>
      <c r="H14" s="120" t="s">
        <v>16</v>
      </c>
      <c r="I14" s="120">
        <v>0</v>
      </c>
      <c r="J14" s="120">
        <v>2</v>
      </c>
      <c r="K14" s="115">
        <v>2</v>
      </c>
      <c r="L14" s="120">
        <v>1</v>
      </c>
      <c r="M14" s="107">
        <v>5</v>
      </c>
      <c r="N14" s="124" t="s">
        <v>123</v>
      </c>
      <c r="O14" s="15" t="s">
        <v>65</v>
      </c>
    </row>
    <row r="15" spans="1:15" ht="69.75" customHeight="1" thickBot="1" x14ac:dyDescent="0.3">
      <c r="A15" s="633"/>
      <c r="B15" s="643"/>
      <c r="C15" s="125" t="s">
        <v>124</v>
      </c>
      <c r="D15" s="117">
        <v>15</v>
      </c>
      <c r="E15" s="319" t="s">
        <v>432</v>
      </c>
      <c r="F15" s="126" t="s">
        <v>125</v>
      </c>
      <c r="G15" s="117" t="s">
        <v>126</v>
      </c>
      <c r="H15" s="127" t="s">
        <v>16</v>
      </c>
      <c r="I15" s="127">
        <v>3</v>
      </c>
      <c r="J15" s="127">
        <v>5</v>
      </c>
      <c r="K15" s="128">
        <v>3</v>
      </c>
      <c r="L15" s="129">
        <v>4</v>
      </c>
      <c r="M15" s="111">
        <f t="shared" si="0"/>
        <v>15</v>
      </c>
      <c r="N15" s="123" t="s">
        <v>127</v>
      </c>
      <c r="O15" s="109"/>
    </row>
    <row r="16" spans="1:15" ht="72.75" customHeight="1" thickBot="1" x14ac:dyDescent="0.3">
      <c r="A16" s="633"/>
      <c r="B16" s="643"/>
      <c r="C16" s="130" t="s">
        <v>129</v>
      </c>
      <c r="D16" s="117"/>
      <c r="E16" s="130" t="s">
        <v>129</v>
      </c>
      <c r="F16" s="123" t="s">
        <v>130</v>
      </c>
      <c r="G16" s="131" t="s">
        <v>63</v>
      </c>
      <c r="H16" s="132" t="s">
        <v>25</v>
      </c>
      <c r="I16" s="132">
        <v>0</v>
      </c>
      <c r="J16" s="133">
        <v>0</v>
      </c>
      <c r="K16" s="128">
        <v>1</v>
      </c>
      <c r="L16" s="129">
        <v>0</v>
      </c>
      <c r="M16" s="134">
        <f t="shared" si="0"/>
        <v>1</v>
      </c>
      <c r="N16" s="9" t="s">
        <v>652</v>
      </c>
      <c r="O16" s="135" t="s">
        <v>131</v>
      </c>
    </row>
    <row r="17" spans="1:15" ht="45.75" thickBot="1" x14ac:dyDescent="0.3">
      <c r="A17" s="633"/>
      <c r="B17" s="644"/>
      <c r="C17" s="539" t="s">
        <v>128</v>
      </c>
      <c r="D17" s="311">
        <v>0</v>
      </c>
      <c r="E17" s="117"/>
      <c r="F17" s="136" t="s">
        <v>132</v>
      </c>
      <c r="G17" s="119" t="s">
        <v>63</v>
      </c>
      <c r="H17" s="120" t="s">
        <v>16</v>
      </c>
      <c r="I17" s="115">
        <v>0</v>
      </c>
      <c r="J17" s="115">
        <v>0</v>
      </c>
      <c r="K17" s="504">
        <v>1</v>
      </c>
      <c r="L17" s="120">
        <v>1</v>
      </c>
      <c r="M17" s="115">
        <f t="shared" si="0"/>
        <v>2</v>
      </c>
      <c r="N17" s="137" t="s">
        <v>133</v>
      </c>
      <c r="O17" s="109"/>
    </row>
    <row r="18" spans="1:15" ht="56.25" x14ac:dyDescent="0.25">
      <c r="A18" s="633"/>
      <c r="B18" s="651" t="s">
        <v>735</v>
      </c>
      <c r="C18" s="106" t="s">
        <v>134</v>
      </c>
      <c r="D18" s="117">
        <v>49</v>
      </c>
      <c r="E18" s="117"/>
      <c r="F18" s="136" t="s">
        <v>135</v>
      </c>
      <c r="G18" s="117" t="s">
        <v>63</v>
      </c>
      <c r="H18" s="127" t="s">
        <v>25</v>
      </c>
      <c r="I18" s="115">
        <v>38</v>
      </c>
      <c r="J18" s="115">
        <v>43</v>
      </c>
      <c r="K18" s="115">
        <v>50</v>
      </c>
      <c r="L18" s="120">
        <v>51</v>
      </c>
      <c r="M18" s="115">
        <v>51</v>
      </c>
      <c r="N18" s="109"/>
      <c r="O18" s="109"/>
    </row>
    <row r="19" spans="1:15" ht="72.75" customHeight="1" x14ac:dyDescent="0.25">
      <c r="A19" s="633"/>
      <c r="B19" s="652"/>
      <c r="C19" s="545" t="s">
        <v>680</v>
      </c>
      <c r="D19" s="312">
        <v>27</v>
      </c>
      <c r="E19" s="138"/>
      <c r="F19" s="139" t="s">
        <v>136</v>
      </c>
      <c r="G19" s="127" t="s">
        <v>63</v>
      </c>
      <c r="H19" s="133" t="s">
        <v>25</v>
      </c>
      <c r="I19" s="140">
        <v>14</v>
      </c>
      <c r="J19" s="140">
        <v>30</v>
      </c>
      <c r="K19" s="140">
        <v>30</v>
      </c>
      <c r="L19" s="141">
        <v>33</v>
      </c>
      <c r="M19" s="111">
        <v>33</v>
      </c>
      <c r="N19" s="109"/>
      <c r="O19" s="109"/>
    </row>
    <row r="20" spans="1:15" ht="33.75" x14ac:dyDescent="0.25">
      <c r="A20" s="633"/>
      <c r="B20" s="652"/>
      <c r="C20" s="545" t="s">
        <v>681</v>
      </c>
      <c r="D20" s="142">
        <v>23</v>
      </c>
      <c r="E20" s="142"/>
      <c r="F20" s="139" t="s">
        <v>137</v>
      </c>
      <c r="G20" s="127" t="s">
        <v>63</v>
      </c>
      <c r="H20" s="127" t="s">
        <v>25</v>
      </c>
      <c r="I20" s="115">
        <v>12</v>
      </c>
      <c r="J20" s="115">
        <v>23</v>
      </c>
      <c r="K20" s="115">
        <v>23</v>
      </c>
      <c r="L20" s="120">
        <v>23</v>
      </c>
      <c r="M20" s="115">
        <v>23</v>
      </c>
      <c r="N20" s="109"/>
      <c r="O20" s="15" t="s">
        <v>138</v>
      </c>
    </row>
    <row r="21" spans="1:15" ht="59.25" customHeight="1" x14ac:dyDescent="0.25">
      <c r="A21" s="633"/>
      <c r="B21" s="652"/>
      <c r="C21" s="545" t="s">
        <v>682</v>
      </c>
      <c r="D21" s="142">
        <v>25</v>
      </c>
      <c r="E21" s="142"/>
      <c r="F21" s="143" t="s">
        <v>139</v>
      </c>
      <c r="G21" s="127" t="s">
        <v>63</v>
      </c>
      <c r="H21" s="127" t="s">
        <v>25</v>
      </c>
      <c r="I21" s="298">
        <v>19</v>
      </c>
      <c r="J21" s="298">
        <v>19</v>
      </c>
      <c r="K21" s="298">
        <v>19</v>
      </c>
      <c r="L21" s="120">
        <v>19</v>
      </c>
      <c r="M21" s="298">
        <v>19</v>
      </c>
      <c r="N21" s="109"/>
      <c r="O21" s="26" t="s">
        <v>140</v>
      </c>
    </row>
    <row r="22" spans="1:15" ht="36.75" customHeight="1" thickBot="1" x14ac:dyDescent="0.3">
      <c r="A22" s="633"/>
      <c r="B22" s="652"/>
      <c r="C22" s="545" t="s">
        <v>683</v>
      </c>
      <c r="D22" s="312">
        <v>20</v>
      </c>
      <c r="E22" s="144"/>
      <c r="F22" s="145" t="s">
        <v>141</v>
      </c>
      <c r="G22" s="146" t="s">
        <v>63</v>
      </c>
      <c r="H22" s="146" t="s">
        <v>25</v>
      </c>
      <c r="I22" s="147">
        <v>10</v>
      </c>
      <c r="J22" s="147">
        <v>24</v>
      </c>
      <c r="K22" s="147">
        <v>24</v>
      </c>
      <c r="L22" s="148">
        <v>28</v>
      </c>
      <c r="M22" s="107">
        <v>28</v>
      </c>
      <c r="N22" s="109"/>
      <c r="O22" s="109"/>
    </row>
    <row r="23" spans="1:15" ht="52.5" customHeight="1" thickBot="1" x14ac:dyDescent="0.3">
      <c r="A23" s="633"/>
      <c r="B23" s="652"/>
      <c r="C23" s="566" t="s">
        <v>719</v>
      </c>
      <c r="D23" s="312"/>
      <c r="E23" s="142" t="s">
        <v>142</v>
      </c>
      <c r="F23" s="150" t="s">
        <v>143</v>
      </c>
      <c r="G23" s="127" t="s">
        <v>20</v>
      </c>
      <c r="H23" s="127"/>
      <c r="I23" s="142"/>
      <c r="J23" s="142"/>
      <c r="K23" s="142"/>
      <c r="L23" s="127"/>
      <c r="M23" s="107"/>
      <c r="N23" s="109"/>
      <c r="O23" s="359" t="s">
        <v>550</v>
      </c>
    </row>
    <row r="24" spans="1:15" ht="81" customHeight="1" thickBot="1" x14ac:dyDescent="0.3">
      <c r="A24" s="633"/>
      <c r="B24" s="652"/>
      <c r="C24" s="106" t="s">
        <v>144</v>
      </c>
      <c r="D24" s="138"/>
      <c r="E24" s="142"/>
      <c r="F24" s="150" t="s">
        <v>145</v>
      </c>
      <c r="G24" s="127" t="s">
        <v>63</v>
      </c>
      <c r="H24" s="127" t="s">
        <v>25</v>
      </c>
      <c r="I24" s="115">
        <v>1</v>
      </c>
      <c r="J24" s="115">
        <v>0</v>
      </c>
      <c r="K24" s="115">
        <v>0</v>
      </c>
      <c r="L24" s="120">
        <v>0</v>
      </c>
      <c r="M24" s="107">
        <f t="shared" si="0"/>
        <v>1</v>
      </c>
      <c r="N24" s="9" t="s">
        <v>146</v>
      </c>
      <c r="O24" s="15" t="s">
        <v>65</v>
      </c>
    </row>
    <row r="25" spans="1:15" ht="49.5" customHeight="1" x14ac:dyDescent="0.25">
      <c r="A25" s="633"/>
      <c r="B25" s="652"/>
      <c r="C25" s="320" t="s">
        <v>148</v>
      </c>
      <c r="D25" s="142">
        <v>49</v>
      </c>
      <c r="E25" s="142"/>
      <c r="F25" s="152" t="s">
        <v>149</v>
      </c>
      <c r="G25" s="127" t="s">
        <v>63</v>
      </c>
      <c r="H25" s="127" t="s">
        <v>25</v>
      </c>
      <c r="I25" s="115">
        <v>25</v>
      </c>
      <c r="J25" s="115">
        <v>43</v>
      </c>
      <c r="K25" s="115">
        <v>50</v>
      </c>
      <c r="L25" s="120">
        <v>51</v>
      </c>
      <c r="M25" s="111">
        <v>51</v>
      </c>
      <c r="N25" s="409" t="s">
        <v>559</v>
      </c>
      <c r="O25" s="153"/>
    </row>
    <row r="26" spans="1:15" ht="36.75" customHeight="1" x14ac:dyDescent="0.25">
      <c r="A26" s="633"/>
      <c r="B26" s="652"/>
      <c r="C26" s="654" t="s">
        <v>150</v>
      </c>
      <c r="D26" s="629" t="s">
        <v>403</v>
      </c>
      <c r="E26" s="126" t="s">
        <v>151</v>
      </c>
      <c r="F26" s="656" t="s">
        <v>152</v>
      </c>
      <c r="G26" s="656" t="s">
        <v>63</v>
      </c>
      <c r="H26" s="627" t="s">
        <v>25</v>
      </c>
      <c r="I26" s="660">
        <v>11</v>
      </c>
      <c r="J26" s="660">
        <v>11</v>
      </c>
      <c r="K26" s="660">
        <v>15</v>
      </c>
      <c r="L26" s="627">
        <v>15</v>
      </c>
      <c r="M26" s="628">
        <v>15</v>
      </c>
      <c r="N26" s="629"/>
      <c r="O26" s="657" t="s">
        <v>413</v>
      </c>
    </row>
    <row r="27" spans="1:15" ht="22.5" x14ac:dyDescent="0.25">
      <c r="A27" s="633"/>
      <c r="B27" s="652"/>
      <c r="C27" s="654"/>
      <c r="D27" s="630"/>
      <c r="E27" s="154" t="s">
        <v>153</v>
      </c>
      <c r="F27" s="656"/>
      <c r="G27" s="656"/>
      <c r="H27" s="627"/>
      <c r="I27" s="660"/>
      <c r="J27" s="660"/>
      <c r="K27" s="660"/>
      <c r="L27" s="627"/>
      <c r="M27" s="628"/>
      <c r="N27" s="630"/>
      <c r="O27" s="658"/>
    </row>
    <row r="28" spans="1:15" ht="56.25" x14ac:dyDescent="0.25">
      <c r="A28" s="633"/>
      <c r="B28" s="652"/>
      <c r="C28" s="654"/>
      <c r="D28" s="630"/>
      <c r="E28" s="155" t="s">
        <v>154</v>
      </c>
      <c r="F28" s="656"/>
      <c r="G28" s="656"/>
      <c r="H28" s="627"/>
      <c r="I28" s="660"/>
      <c r="J28" s="660"/>
      <c r="K28" s="660"/>
      <c r="L28" s="627"/>
      <c r="M28" s="628"/>
      <c r="N28" s="630"/>
      <c r="O28" s="658"/>
    </row>
    <row r="29" spans="1:15" ht="120" customHeight="1" thickBot="1" x14ac:dyDescent="0.3">
      <c r="A29" s="634"/>
      <c r="B29" s="653"/>
      <c r="C29" s="655"/>
      <c r="D29" s="631"/>
      <c r="E29" s="123" t="s">
        <v>155</v>
      </c>
      <c r="F29" s="656"/>
      <c r="G29" s="656"/>
      <c r="H29" s="627"/>
      <c r="I29" s="660"/>
      <c r="J29" s="660"/>
      <c r="K29" s="660"/>
      <c r="L29" s="627"/>
      <c r="M29" s="628"/>
      <c r="N29" s="631"/>
      <c r="O29" s="659"/>
    </row>
  </sheetData>
  <mergeCells count="19">
    <mergeCell ref="O26:O29"/>
    <mergeCell ref="I26:I29"/>
    <mergeCell ref="J26:J29"/>
    <mergeCell ref="K26:K29"/>
    <mergeCell ref="A1:G1"/>
    <mergeCell ref="I1:O1"/>
    <mergeCell ref="B3:B17"/>
    <mergeCell ref="D3:D5"/>
    <mergeCell ref="E3:E5"/>
    <mergeCell ref="L26:L29"/>
    <mergeCell ref="M26:M29"/>
    <mergeCell ref="N26:N29"/>
    <mergeCell ref="A3:A29"/>
    <mergeCell ref="H26:H29"/>
    <mergeCell ref="B18:B29"/>
    <mergeCell ref="C26:C29"/>
    <mergeCell ref="D26:D29"/>
    <mergeCell ref="F26:F29"/>
    <mergeCell ref="G26:G29"/>
  </mergeCells>
  <dataValidations count="2">
    <dataValidation type="list" allowBlank="1" showInputMessage="1" showErrorMessage="1" sqref="G3:G26">
      <formula1>#REF!</formula1>
    </dataValidation>
    <dataValidation type="list" allowBlank="1" showInputMessage="1" showErrorMessage="1" sqref="H3:H26">
      <formula1>#REF!</formula1>
    </dataValidation>
  </dataValidations>
  <pageMargins left="0.70866141732283472" right="0.70866141732283472" top="0.74803149606299213" bottom="0.74803149606299213" header="0.31496062992125984" footer="0.31496062992125984"/>
  <pageSetup paperSize="5"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zoomScale="80" zoomScaleNormal="80" workbookViewId="0">
      <selection activeCell="A3" sqref="A3:A23"/>
    </sheetView>
  </sheetViews>
  <sheetFormatPr baseColWidth="10" defaultRowHeight="15" x14ac:dyDescent="0.25"/>
  <cols>
    <col min="1" max="1" width="16.140625" customWidth="1"/>
    <col min="2" max="2" width="14.140625" customWidth="1"/>
    <col min="3" max="3" width="16.5703125" customWidth="1"/>
    <col min="4" max="4" width="21.7109375" customWidth="1"/>
    <col min="5" max="5" width="11.42578125" customWidth="1"/>
    <col min="6" max="6" width="19.42578125" customWidth="1"/>
    <col min="7" max="7" width="11.42578125" customWidth="1"/>
    <col min="14" max="14" width="12.140625" customWidth="1"/>
    <col min="15" max="15" width="14" customWidth="1"/>
  </cols>
  <sheetData>
    <row r="1" spans="1:16" ht="15.75" thickBot="1" x14ac:dyDescent="0.3">
      <c r="A1" s="635"/>
      <c r="B1" s="636"/>
      <c r="C1" s="636"/>
      <c r="D1" s="636"/>
      <c r="E1" s="636"/>
      <c r="F1" s="636"/>
      <c r="G1" s="636"/>
      <c r="H1" s="637"/>
      <c r="I1" s="156"/>
      <c r="J1" s="661" t="s">
        <v>0</v>
      </c>
      <c r="K1" s="661"/>
      <c r="L1" s="661"/>
      <c r="M1" s="661"/>
      <c r="N1" s="661"/>
      <c r="O1" s="661"/>
    </row>
    <row r="2" spans="1:16" ht="23.25" thickBot="1" x14ac:dyDescent="0.3">
      <c r="A2" s="72" t="s">
        <v>1</v>
      </c>
      <c r="B2" s="75" t="s">
        <v>2</v>
      </c>
      <c r="C2" s="74" t="s">
        <v>3</v>
      </c>
      <c r="D2" s="74" t="s">
        <v>4</v>
      </c>
      <c r="E2" s="74" t="s">
        <v>5</v>
      </c>
      <c r="F2" s="73" t="s">
        <v>6</v>
      </c>
      <c r="G2" s="74" t="s">
        <v>7</v>
      </c>
      <c r="H2" s="74" t="s">
        <v>98</v>
      </c>
      <c r="I2" s="73">
        <v>2020</v>
      </c>
      <c r="J2" s="73">
        <v>2021</v>
      </c>
      <c r="K2" s="73">
        <v>2022</v>
      </c>
      <c r="L2" s="74">
        <v>2023</v>
      </c>
      <c r="M2" s="73" t="s">
        <v>9</v>
      </c>
      <c r="N2" s="157" t="s">
        <v>10</v>
      </c>
      <c r="O2" s="158" t="s">
        <v>99</v>
      </c>
    </row>
    <row r="3" spans="1:16" ht="79.5" thickBot="1" x14ac:dyDescent="0.3">
      <c r="A3" s="651" t="s">
        <v>736</v>
      </c>
      <c r="B3" s="651" t="s">
        <v>666</v>
      </c>
      <c r="C3" s="99" t="s">
        <v>156</v>
      </c>
      <c r="D3" s="99"/>
      <c r="E3" s="78">
        <v>33</v>
      </c>
      <c r="F3" s="159" t="s">
        <v>157</v>
      </c>
      <c r="G3" s="78" t="s">
        <v>20</v>
      </c>
      <c r="H3" s="79" t="s">
        <v>25</v>
      </c>
      <c r="I3" s="160">
        <v>0.25</v>
      </c>
      <c r="J3" s="160">
        <v>0.5</v>
      </c>
      <c r="K3" s="160">
        <v>0.75</v>
      </c>
      <c r="L3" s="161">
        <v>1</v>
      </c>
      <c r="M3" s="160">
        <v>1</v>
      </c>
      <c r="N3" s="493" t="s">
        <v>158</v>
      </c>
      <c r="O3" s="109"/>
    </row>
    <row r="4" spans="1:16" ht="90.75" thickBot="1" x14ac:dyDescent="0.3">
      <c r="A4" s="652"/>
      <c r="B4" s="652"/>
      <c r="C4" s="99" t="s">
        <v>159</v>
      </c>
      <c r="D4" s="98"/>
      <c r="E4" s="78">
        <v>100</v>
      </c>
      <c r="F4" s="159" t="s">
        <v>160</v>
      </c>
      <c r="G4" s="104" t="s">
        <v>20</v>
      </c>
      <c r="H4" s="162" t="s">
        <v>16</v>
      </c>
      <c r="I4" s="163">
        <v>0</v>
      </c>
      <c r="J4" s="163">
        <v>0.93</v>
      </c>
      <c r="K4" s="164">
        <v>7.0000000000000007E-2</v>
      </c>
      <c r="L4" s="120">
        <v>0</v>
      </c>
      <c r="M4" s="165">
        <f>SUM(I4:L4)</f>
        <v>1</v>
      </c>
      <c r="N4" s="493" t="s">
        <v>426</v>
      </c>
      <c r="O4" s="493" t="s">
        <v>427</v>
      </c>
      <c r="P4" s="457"/>
    </row>
    <row r="5" spans="1:16" ht="117" customHeight="1" thickBot="1" x14ac:dyDescent="0.3">
      <c r="A5" s="652"/>
      <c r="B5" s="652"/>
      <c r="C5" s="99" t="s">
        <v>162</v>
      </c>
      <c r="D5" s="98"/>
      <c r="E5" s="93">
        <v>84534</v>
      </c>
      <c r="F5" s="100" t="s">
        <v>163</v>
      </c>
      <c r="G5" s="78" t="s">
        <v>20</v>
      </c>
      <c r="H5" s="79" t="s">
        <v>53</v>
      </c>
      <c r="I5" s="163">
        <v>0.16600000000000001</v>
      </c>
      <c r="J5" s="163">
        <v>0.5</v>
      </c>
      <c r="K5" s="163">
        <v>0.83299999999999996</v>
      </c>
      <c r="L5" s="163">
        <v>1</v>
      </c>
      <c r="M5" s="163">
        <v>1</v>
      </c>
      <c r="N5" s="493" t="s">
        <v>164</v>
      </c>
      <c r="O5" s="109"/>
      <c r="P5" s="456"/>
    </row>
    <row r="6" spans="1:16" ht="127.5" customHeight="1" thickBot="1" x14ac:dyDescent="0.3">
      <c r="A6" s="652"/>
      <c r="B6" s="652"/>
      <c r="C6" s="78" t="s">
        <v>165</v>
      </c>
      <c r="D6" s="78" t="s">
        <v>166</v>
      </c>
      <c r="E6" s="78"/>
      <c r="F6" s="455" t="s">
        <v>167</v>
      </c>
      <c r="G6" s="110" t="s">
        <v>20</v>
      </c>
      <c r="H6" s="90" t="s">
        <v>56</v>
      </c>
      <c r="I6" s="163">
        <v>0</v>
      </c>
      <c r="J6" s="163">
        <v>0.93</v>
      </c>
      <c r="K6" s="164">
        <v>7.0000000000000007E-2</v>
      </c>
      <c r="L6" s="170">
        <v>0</v>
      </c>
      <c r="M6" s="166">
        <f>SUM(I6:L6)</f>
        <v>1</v>
      </c>
      <c r="N6" s="123" t="s">
        <v>161</v>
      </c>
      <c r="O6" s="109"/>
      <c r="P6" s="458"/>
    </row>
    <row r="7" spans="1:16" ht="45.75" thickBot="1" x14ac:dyDescent="0.3">
      <c r="A7" s="652"/>
      <c r="B7" s="652"/>
      <c r="C7" s="99" t="s">
        <v>168</v>
      </c>
      <c r="D7" s="99" t="s">
        <v>166</v>
      </c>
      <c r="E7" s="167"/>
      <c r="F7" s="184" t="s">
        <v>169</v>
      </c>
      <c r="G7" s="484" t="s">
        <v>20</v>
      </c>
      <c r="H7" s="480" t="s">
        <v>56</v>
      </c>
      <c r="I7" s="169">
        <v>0</v>
      </c>
      <c r="J7" s="481">
        <v>0</v>
      </c>
      <c r="K7" s="170">
        <v>0.1</v>
      </c>
      <c r="L7" s="170">
        <v>0.1</v>
      </c>
      <c r="M7" s="166">
        <f>SUM(I7:L7)</f>
        <v>0.2</v>
      </c>
      <c r="N7" s="108" t="s">
        <v>170</v>
      </c>
      <c r="O7" s="109"/>
      <c r="P7" s="457"/>
    </row>
    <row r="8" spans="1:16" ht="57" thickBot="1" x14ac:dyDescent="0.3">
      <c r="A8" s="652"/>
      <c r="B8" s="652"/>
      <c r="C8" s="171" t="s">
        <v>171</v>
      </c>
      <c r="D8" s="172"/>
      <c r="E8" s="173">
        <v>0</v>
      </c>
      <c r="F8" s="174" t="s">
        <v>172</v>
      </c>
      <c r="G8" s="484" t="s">
        <v>52</v>
      </c>
      <c r="H8" s="175" t="s">
        <v>56</v>
      </c>
      <c r="I8" s="176">
        <v>1</v>
      </c>
      <c r="J8" s="177">
        <v>1</v>
      </c>
      <c r="K8" s="178">
        <v>1</v>
      </c>
      <c r="L8" s="178">
        <v>1</v>
      </c>
      <c r="M8" s="179">
        <f>SUM(I8:L8)</f>
        <v>4</v>
      </c>
      <c r="N8" s="493" t="s">
        <v>173</v>
      </c>
      <c r="O8" s="109"/>
    </row>
    <row r="9" spans="1:16" ht="23.25" thickBot="1" x14ac:dyDescent="0.3">
      <c r="A9" s="652"/>
      <c r="B9" s="653"/>
      <c r="C9" s="316" t="s">
        <v>430</v>
      </c>
      <c r="D9" s="317"/>
      <c r="E9" s="492">
        <v>0</v>
      </c>
      <c r="F9" s="318" t="s">
        <v>551</v>
      </c>
      <c r="G9" s="484" t="s">
        <v>52</v>
      </c>
      <c r="H9" s="175" t="s">
        <v>56</v>
      </c>
      <c r="I9" s="176">
        <v>1</v>
      </c>
      <c r="J9" s="177">
        <v>1</v>
      </c>
      <c r="K9" s="178">
        <v>1</v>
      </c>
      <c r="L9" s="178">
        <v>0</v>
      </c>
      <c r="M9" s="315">
        <f>SUM(I9:L9)</f>
        <v>3</v>
      </c>
      <c r="N9" s="493" t="s">
        <v>173</v>
      </c>
      <c r="O9" s="109"/>
    </row>
    <row r="10" spans="1:16" ht="96" customHeight="1" thickBot="1" x14ac:dyDescent="0.3">
      <c r="A10" s="652"/>
      <c r="B10" s="651" t="s">
        <v>667</v>
      </c>
      <c r="C10" s="198" t="s">
        <v>218</v>
      </c>
      <c r="D10" s="199"/>
      <c r="E10" s="80">
        <v>36</v>
      </c>
      <c r="F10" s="200" t="s">
        <v>647</v>
      </c>
      <c r="G10" s="480" t="s">
        <v>20</v>
      </c>
      <c r="H10" s="480" t="s">
        <v>25</v>
      </c>
      <c r="I10" s="163">
        <v>0.25</v>
      </c>
      <c r="J10" s="163">
        <v>0.5</v>
      </c>
      <c r="K10" s="163">
        <v>0.75</v>
      </c>
      <c r="L10" s="163">
        <v>1</v>
      </c>
      <c r="M10" s="201">
        <v>1</v>
      </c>
      <c r="N10" s="493" t="s">
        <v>173</v>
      </c>
      <c r="O10" s="493" t="s">
        <v>219</v>
      </c>
    </row>
    <row r="11" spans="1:16" ht="57" thickBot="1" x14ac:dyDescent="0.3">
      <c r="A11" s="652"/>
      <c r="B11" s="652"/>
      <c r="C11" s="358" t="s">
        <v>220</v>
      </c>
      <c r="D11" s="199"/>
      <c r="E11" s="80">
        <v>0</v>
      </c>
      <c r="F11" s="202" t="s">
        <v>648</v>
      </c>
      <c r="G11" s="480" t="s">
        <v>20</v>
      </c>
      <c r="H11" s="480" t="s">
        <v>53</v>
      </c>
      <c r="I11" s="163">
        <v>0.5</v>
      </c>
      <c r="J11" s="163">
        <v>0.75</v>
      </c>
      <c r="K11" s="163">
        <v>0.75</v>
      </c>
      <c r="L11" s="163">
        <v>1</v>
      </c>
      <c r="M11" s="201">
        <v>1</v>
      </c>
      <c r="N11" s="493" t="s">
        <v>173</v>
      </c>
      <c r="O11" s="493" t="s">
        <v>221</v>
      </c>
    </row>
    <row r="12" spans="1:16" ht="45.75" thickBot="1" x14ac:dyDescent="0.3">
      <c r="A12" s="652"/>
      <c r="B12" s="652"/>
      <c r="C12" s="99" t="s">
        <v>222</v>
      </c>
      <c r="D12" s="99"/>
      <c r="E12" s="186">
        <v>25.63</v>
      </c>
      <c r="F12" s="203" t="s">
        <v>223</v>
      </c>
      <c r="G12" s="484" t="s">
        <v>20</v>
      </c>
      <c r="H12" s="484" t="s">
        <v>53</v>
      </c>
      <c r="I12" s="197">
        <v>0</v>
      </c>
      <c r="J12" s="197">
        <v>0</v>
      </c>
      <c r="K12" s="197">
        <v>100</v>
      </c>
      <c r="L12" s="484">
        <v>0</v>
      </c>
      <c r="M12" s="479">
        <f t="shared" ref="M12:M23" si="0">SUM(I12:L12)</f>
        <v>100</v>
      </c>
      <c r="N12" s="109"/>
      <c r="O12" s="184" t="s">
        <v>224</v>
      </c>
    </row>
    <row r="13" spans="1:16" ht="45.75" thickBot="1" x14ac:dyDescent="0.3">
      <c r="A13" s="652"/>
      <c r="B13" s="652"/>
      <c r="C13" s="198" t="s">
        <v>225</v>
      </c>
      <c r="D13" s="204"/>
      <c r="E13" s="89">
        <v>0</v>
      </c>
      <c r="F13" s="152" t="s">
        <v>226</v>
      </c>
      <c r="G13" s="480" t="s">
        <v>20</v>
      </c>
      <c r="H13" s="480" t="s">
        <v>56</v>
      </c>
      <c r="I13" s="479">
        <v>25</v>
      </c>
      <c r="J13" s="479">
        <v>25</v>
      </c>
      <c r="K13" s="479">
        <v>25</v>
      </c>
      <c r="L13" s="480">
        <v>25</v>
      </c>
      <c r="M13" s="479">
        <f t="shared" si="0"/>
        <v>100</v>
      </c>
      <c r="N13" s="109"/>
      <c r="O13" s="109"/>
    </row>
    <row r="14" spans="1:16" ht="141" customHeight="1" thickBot="1" x14ac:dyDescent="0.3">
      <c r="A14" s="652"/>
      <c r="B14" s="652"/>
      <c r="C14" s="125" t="s">
        <v>552</v>
      </c>
      <c r="D14" s="123" t="s">
        <v>227</v>
      </c>
      <c r="E14" s="484">
        <v>0</v>
      </c>
      <c r="F14" s="168" t="s">
        <v>228</v>
      </c>
      <c r="G14" s="491" t="s">
        <v>20</v>
      </c>
      <c r="H14" s="480" t="s">
        <v>56</v>
      </c>
      <c r="I14" s="479">
        <v>0</v>
      </c>
      <c r="J14" s="479">
        <v>5</v>
      </c>
      <c r="K14" s="479">
        <v>5</v>
      </c>
      <c r="L14" s="480">
        <v>0</v>
      </c>
      <c r="M14" s="479">
        <f t="shared" si="0"/>
        <v>10</v>
      </c>
      <c r="N14" s="493" t="s">
        <v>173</v>
      </c>
      <c r="O14" s="493" t="s">
        <v>229</v>
      </c>
    </row>
    <row r="15" spans="1:16" ht="33.75" x14ac:dyDescent="0.25">
      <c r="A15" s="652"/>
      <c r="B15" s="652"/>
      <c r="C15" s="304" t="s">
        <v>230</v>
      </c>
      <c r="D15" s="205"/>
      <c r="E15" s="486"/>
      <c r="F15" s="206" t="s">
        <v>649</v>
      </c>
      <c r="G15" s="480" t="s">
        <v>63</v>
      </c>
      <c r="H15" s="480" t="s">
        <v>56</v>
      </c>
      <c r="I15" s="479">
        <v>1</v>
      </c>
      <c r="J15" s="479">
        <v>1</v>
      </c>
      <c r="K15" s="479">
        <v>0</v>
      </c>
      <c r="L15" s="480">
        <v>0</v>
      </c>
      <c r="M15" s="479">
        <f t="shared" si="0"/>
        <v>2</v>
      </c>
      <c r="N15" s="493" t="s">
        <v>173</v>
      </c>
      <c r="O15" s="493"/>
    </row>
    <row r="16" spans="1:16" ht="146.25" x14ac:dyDescent="0.25">
      <c r="A16" s="652"/>
      <c r="B16" s="652"/>
      <c r="C16" s="293" t="s">
        <v>231</v>
      </c>
      <c r="D16" s="207" t="s">
        <v>232</v>
      </c>
      <c r="E16" s="479">
        <v>0</v>
      </c>
      <c r="F16" s="208" t="s">
        <v>650</v>
      </c>
      <c r="G16" s="480" t="s">
        <v>63</v>
      </c>
      <c r="H16" s="480" t="s">
        <v>56</v>
      </c>
      <c r="I16" s="209">
        <v>5</v>
      </c>
      <c r="J16" s="195">
        <v>36</v>
      </c>
      <c r="K16" s="209">
        <v>5</v>
      </c>
      <c r="L16" s="209">
        <v>5</v>
      </c>
      <c r="M16" s="479">
        <f t="shared" si="0"/>
        <v>51</v>
      </c>
      <c r="N16" s="476" t="s">
        <v>233</v>
      </c>
      <c r="O16" s="493" t="s">
        <v>234</v>
      </c>
    </row>
    <row r="17" spans="1:15" ht="56.25" x14ac:dyDescent="0.25">
      <c r="A17" s="652"/>
      <c r="B17" s="652"/>
      <c r="C17" s="545" t="s">
        <v>428</v>
      </c>
      <c r="D17" s="290"/>
      <c r="E17" s="482">
        <v>0</v>
      </c>
      <c r="F17" s="181" t="s">
        <v>235</v>
      </c>
      <c r="G17" s="491" t="s">
        <v>20</v>
      </c>
      <c r="H17" s="480" t="s">
        <v>56</v>
      </c>
      <c r="I17" s="163">
        <v>0.45</v>
      </c>
      <c r="J17" s="163">
        <v>0.48</v>
      </c>
      <c r="K17" s="163">
        <v>3.3000000000000002E-2</v>
      </c>
      <c r="L17" s="163">
        <v>0.04</v>
      </c>
      <c r="M17" s="201">
        <f t="shared" si="0"/>
        <v>1.0029999999999999</v>
      </c>
      <c r="N17" s="493" t="s">
        <v>173</v>
      </c>
      <c r="O17" s="493" t="s">
        <v>236</v>
      </c>
    </row>
    <row r="18" spans="1:15" ht="45" customHeight="1" x14ac:dyDescent="0.25">
      <c r="A18" s="652"/>
      <c r="B18" s="652"/>
      <c r="C18" s="545" t="s">
        <v>684</v>
      </c>
      <c r="D18" s="483"/>
      <c r="E18" s="211"/>
      <c r="F18" s="289" t="s">
        <v>238</v>
      </c>
      <c r="G18" s="490" t="s">
        <v>239</v>
      </c>
      <c r="H18" s="480" t="s">
        <v>56</v>
      </c>
      <c r="I18" s="212">
        <v>150</v>
      </c>
      <c r="J18" s="212">
        <v>0</v>
      </c>
      <c r="K18" s="212">
        <v>300</v>
      </c>
      <c r="L18" s="212">
        <v>150</v>
      </c>
      <c r="M18" s="213">
        <f t="shared" si="0"/>
        <v>600</v>
      </c>
      <c r="N18" s="493" t="s">
        <v>173</v>
      </c>
      <c r="O18" s="184" t="s">
        <v>240</v>
      </c>
    </row>
    <row r="19" spans="1:15" ht="67.5" x14ac:dyDescent="0.25">
      <c r="A19" s="652"/>
      <c r="B19" s="652"/>
      <c r="C19" s="545" t="s">
        <v>685</v>
      </c>
      <c r="D19" s="106" t="s">
        <v>237</v>
      </c>
      <c r="E19" s="210"/>
      <c r="F19" s="168" t="s">
        <v>241</v>
      </c>
      <c r="G19" s="495" t="s">
        <v>63</v>
      </c>
      <c r="H19" s="480" t="s">
        <v>56</v>
      </c>
      <c r="I19" s="212">
        <v>260</v>
      </c>
      <c r="J19" s="212">
        <v>29</v>
      </c>
      <c r="K19" s="212">
        <v>283</v>
      </c>
      <c r="L19" s="212">
        <v>20</v>
      </c>
      <c r="M19" s="213">
        <f t="shared" si="0"/>
        <v>592</v>
      </c>
      <c r="N19" s="493" t="s">
        <v>173</v>
      </c>
      <c r="O19" s="184"/>
    </row>
    <row r="20" spans="1:15" ht="45" x14ac:dyDescent="0.25">
      <c r="A20" s="652"/>
      <c r="B20" s="652"/>
      <c r="C20" s="567" t="s">
        <v>242</v>
      </c>
      <c r="D20" s="149" t="s">
        <v>243</v>
      </c>
      <c r="E20" s="214">
        <v>1</v>
      </c>
      <c r="F20" s="215" t="s">
        <v>244</v>
      </c>
      <c r="G20" s="495" t="s">
        <v>20</v>
      </c>
      <c r="H20" s="480" t="s">
        <v>56</v>
      </c>
      <c r="I20" s="481">
        <v>0</v>
      </c>
      <c r="J20" s="216">
        <v>0</v>
      </c>
      <c r="K20" s="216">
        <v>0.66600000000000004</v>
      </c>
      <c r="L20" s="216">
        <v>0.33400000000000002</v>
      </c>
      <c r="M20" s="201">
        <f t="shared" si="0"/>
        <v>1</v>
      </c>
      <c r="N20" s="493" t="s">
        <v>173</v>
      </c>
      <c r="O20" s="217" t="s">
        <v>245</v>
      </c>
    </row>
    <row r="21" spans="1:15" ht="68.25" thickBot="1" x14ac:dyDescent="0.3">
      <c r="A21" s="652"/>
      <c r="B21" s="652"/>
      <c r="C21" s="545" t="s">
        <v>553</v>
      </c>
      <c r="D21" s="210" t="s">
        <v>166</v>
      </c>
      <c r="E21" s="484"/>
      <c r="F21" s="184" t="s">
        <v>246</v>
      </c>
      <c r="G21" s="78" t="s">
        <v>247</v>
      </c>
      <c r="H21" s="480" t="s">
        <v>56</v>
      </c>
      <c r="I21" s="212">
        <v>0</v>
      </c>
      <c r="J21" s="218">
        <v>33</v>
      </c>
      <c r="K21" s="218">
        <v>33</v>
      </c>
      <c r="L21" s="218">
        <v>34</v>
      </c>
      <c r="M21" s="213">
        <f t="shared" si="0"/>
        <v>100</v>
      </c>
      <c r="N21" s="493" t="s">
        <v>173</v>
      </c>
      <c r="O21" s="217"/>
    </row>
    <row r="22" spans="1:15" ht="147" thickBot="1" x14ac:dyDescent="0.3">
      <c r="A22" s="652"/>
      <c r="B22" s="652"/>
      <c r="C22" s="545" t="s">
        <v>686</v>
      </c>
      <c r="D22" s="99" t="s">
        <v>248</v>
      </c>
      <c r="E22" s="78"/>
      <c r="F22" s="219" t="s">
        <v>249</v>
      </c>
      <c r="G22" s="78" t="s">
        <v>63</v>
      </c>
      <c r="H22" s="480" t="s">
        <v>16</v>
      </c>
      <c r="I22" s="479">
        <v>0</v>
      </c>
      <c r="J22" s="479">
        <v>1</v>
      </c>
      <c r="K22" s="479">
        <v>1</v>
      </c>
      <c r="L22" s="480">
        <v>1</v>
      </c>
      <c r="M22" s="479">
        <f t="shared" si="0"/>
        <v>3</v>
      </c>
      <c r="N22" s="493" t="s">
        <v>173</v>
      </c>
      <c r="O22" s="109"/>
    </row>
    <row r="23" spans="1:15" ht="135.75" thickBot="1" x14ac:dyDescent="0.3">
      <c r="A23" s="653"/>
      <c r="B23" s="653"/>
      <c r="C23" s="568" t="s">
        <v>250</v>
      </c>
      <c r="D23" s="521"/>
      <c r="E23" s="522">
        <v>0</v>
      </c>
      <c r="F23" s="523" t="s">
        <v>651</v>
      </c>
      <c r="G23" s="175" t="s">
        <v>63</v>
      </c>
      <c r="H23" s="368" t="s">
        <v>16</v>
      </c>
      <c r="I23" s="522">
        <v>0</v>
      </c>
      <c r="J23" s="522">
        <v>1</v>
      </c>
      <c r="K23" s="522">
        <v>0</v>
      </c>
      <c r="L23" s="368">
        <v>0</v>
      </c>
      <c r="M23" s="522">
        <f t="shared" si="0"/>
        <v>1</v>
      </c>
      <c r="N23" s="524" t="s">
        <v>173</v>
      </c>
      <c r="O23" s="525"/>
    </row>
    <row r="31" spans="1:15" x14ac:dyDescent="0.25">
      <c r="A31" s="313"/>
      <c r="B31" s="291"/>
      <c r="C31" s="126"/>
      <c r="D31" s="292"/>
    </row>
    <row r="32" spans="1:15" x14ac:dyDescent="0.25">
      <c r="A32" s="314"/>
      <c r="C32" s="151"/>
    </row>
  </sheetData>
  <mergeCells count="5">
    <mergeCell ref="A3:A23"/>
    <mergeCell ref="A1:H1"/>
    <mergeCell ref="J1:O1"/>
    <mergeCell ref="B3:B9"/>
    <mergeCell ref="B10:B23"/>
  </mergeCells>
  <dataValidations count="1">
    <dataValidation type="list" allowBlank="1" showInputMessage="1" showErrorMessage="1" sqref="G21:G22 G10 G3:H9 H10:H23">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zoomScale="80" zoomScaleNormal="80" workbookViewId="0">
      <selection activeCell="A3" sqref="A3:A18"/>
    </sheetView>
  </sheetViews>
  <sheetFormatPr baseColWidth="10" defaultRowHeight="15" x14ac:dyDescent="0.25"/>
  <sheetData>
    <row r="1" spans="1:15" ht="15.75" thickBot="1" x14ac:dyDescent="0.3">
      <c r="A1" s="635"/>
      <c r="B1" s="636"/>
      <c r="C1" s="636"/>
      <c r="D1" s="636"/>
      <c r="E1" s="636"/>
      <c r="F1" s="636"/>
      <c r="G1" s="636"/>
      <c r="H1" s="637"/>
      <c r="I1" s="156"/>
      <c r="J1" s="661" t="s">
        <v>0</v>
      </c>
      <c r="K1" s="661"/>
      <c r="L1" s="661"/>
      <c r="M1" s="661"/>
      <c r="N1" s="661"/>
      <c r="O1" s="661"/>
    </row>
    <row r="2" spans="1:15" ht="23.25" thickBot="1" x14ac:dyDescent="0.3">
      <c r="A2" s="72" t="s">
        <v>1</v>
      </c>
      <c r="B2" s="75" t="s">
        <v>2</v>
      </c>
      <c r="C2" s="74" t="s">
        <v>3</v>
      </c>
      <c r="D2" s="74" t="s">
        <v>4</v>
      </c>
      <c r="E2" s="74" t="s">
        <v>5</v>
      </c>
      <c r="F2" s="73" t="s">
        <v>6</v>
      </c>
      <c r="G2" s="74" t="s">
        <v>7</v>
      </c>
      <c r="H2" s="74" t="s">
        <v>98</v>
      </c>
      <c r="I2" s="73">
        <v>2020</v>
      </c>
      <c r="J2" s="73">
        <v>2021</v>
      </c>
      <c r="K2" s="73">
        <v>2022</v>
      </c>
      <c r="L2" s="74">
        <v>2023</v>
      </c>
      <c r="M2" s="73" t="s">
        <v>9</v>
      </c>
      <c r="N2" s="157" t="s">
        <v>10</v>
      </c>
      <c r="O2" s="158" t="s">
        <v>99</v>
      </c>
    </row>
    <row r="3" spans="1:15" ht="124.5" thickBot="1" x14ac:dyDescent="0.3">
      <c r="A3" s="651" t="s">
        <v>737</v>
      </c>
      <c r="B3" s="662" t="s">
        <v>668</v>
      </c>
      <c r="C3" s="466" t="s">
        <v>174</v>
      </c>
      <c r="D3" s="665" t="s">
        <v>175</v>
      </c>
      <c r="E3" s="180">
        <v>0</v>
      </c>
      <c r="F3" s="181" t="s">
        <v>176</v>
      </c>
      <c r="G3" s="119" t="s">
        <v>20</v>
      </c>
      <c r="H3" s="120" t="s">
        <v>25</v>
      </c>
      <c r="I3" s="481">
        <v>20</v>
      </c>
      <c r="J3" s="481">
        <v>40</v>
      </c>
      <c r="K3" s="481">
        <v>60</v>
      </c>
      <c r="L3" s="120">
        <v>80</v>
      </c>
      <c r="M3" s="138">
        <v>80</v>
      </c>
      <c r="N3" s="109"/>
      <c r="O3" s="493" t="s">
        <v>177</v>
      </c>
    </row>
    <row r="4" spans="1:15" ht="180.75" thickBot="1" x14ac:dyDescent="0.3">
      <c r="A4" s="652"/>
      <c r="B4" s="663"/>
      <c r="C4" s="466" t="s">
        <v>178</v>
      </c>
      <c r="D4" s="666"/>
      <c r="E4" s="125"/>
      <c r="F4" s="453" t="s">
        <v>179</v>
      </c>
      <c r="G4" s="119" t="s">
        <v>15</v>
      </c>
      <c r="H4" s="114" t="s">
        <v>56</v>
      </c>
      <c r="I4" s="134">
        <v>0</v>
      </c>
      <c r="J4" s="134">
        <v>0</v>
      </c>
      <c r="K4" s="134">
        <v>100</v>
      </c>
      <c r="L4" s="114">
        <v>0</v>
      </c>
      <c r="M4" s="485">
        <f t="shared" ref="M4:M11" si="0">SUM(I4:L4)</f>
        <v>100</v>
      </c>
      <c r="N4" s="493" t="s">
        <v>180</v>
      </c>
      <c r="O4" s="493" t="s">
        <v>181</v>
      </c>
    </row>
    <row r="5" spans="1:15" ht="124.5" thickBot="1" x14ac:dyDescent="0.3">
      <c r="A5" s="652"/>
      <c r="B5" s="663"/>
      <c r="C5" s="466" t="s">
        <v>182</v>
      </c>
      <c r="D5" s="667"/>
      <c r="E5" s="125"/>
      <c r="F5" s="183" t="s">
        <v>183</v>
      </c>
      <c r="G5" s="182" t="s">
        <v>15</v>
      </c>
      <c r="H5" s="114" t="s">
        <v>56</v>
      </c>
      <c r="I5" s="134">
        <v>0</v>
      </c>
      <c r="J5" s="134">
        <v>0</v>
      </c>
      <c r="K5" s="134">
        <v>100</v>
      </c>
      <c r="L5" s="114">
        <v>0</v>
      </c>
      <c r="M5" s="485">
        <f t="shared" si="0"/>
        <v>100</v>
      </c>
      <c r="N5" s="493" t="s">
        <v>184</v>
      </c>
      <c r="O5" s="493">
        <f>40000+14000</f>
        <v>54000</v>
      </c>
    </row>
    <row r="6" spans="1:15" ht="45.75" thickBot="1" x14ac:dyDescent="0.3">
      <c r="A6" s="652"/>
      <c r="B6" s="663"/>
      <c r="C6" s="466" t="s">
        <v>185</v>
      </c>
      <c r="D6" s="104"/>
      <c r="E6" s="125"/>
      <c r="F6" s="453" t="s">
        <v>433</v>
      </c>
      <c r="G6" s="119" t="s">
        <v>15</v>
      </c>
      <c r="H6" s="120" t="s">
        <v>56</v>
      </c>
      <c r="I6" s="481">
        <v>0</v>
      </c>
      <c r="J6" s="481">
        <v>0</v>
      </c>
      <c r="K6" s="481">
        <v>60</v>
      </c>
      <c r="L6" s="120">
        <v>40</v>
      </c>
      <c r="M6" s="479">
        <f t="shared" si="0"/>
        <v>100</v>
      </c>
      <c r="N6" s="493" t="s">
        <v>400</v>
      </c>
      <c r="O6" s="493"/>
    </row>
    <row r="7" spans="1:15" ht="90.75" thickBot="1" x14ac:dyDescent="0.3">
      <c r="A7" s="652"/>
      <c r="B7" s="663"/>
      <c r="C7" s="466" t="s">
        <v>186</v>
      </c>
      <c r="D7" s="219" t="s">
        <v>187</v>
      </c>
      <c r="E7" s="125"/>
      <c r="F7" s="119" t="s">
        <v>188</v>
      </c>
      <c r="G7" s="119" t="s">
        <v>15</v>
      </c>
      <c r="H7" s="120" t="s">
        <v>56</v>
      </c>
      <c r="I7" s="481">
        <v>0</v>
      </c>
      <c r="J7" s="481">
        <v>0</v>
      </c>
      <c r="K7" s="481">
        <v>50</v>
      </c>
      <c r="L7" s="120">
        <v>50</v>
      </c>
      <c r="M7" s="479">
        <f t="shared" si="0"/>
        <v>100</v>
      </c>
      <c r="N7" s="476" t="s">
        <v>189</v>
      </c>
      <c r="O7" s="493" t="s">
        <v>190</v>
      </c>
    </row>
    <row r="8" spans="1:15" ht="135.75" thickBot="1" x14ac:dyDescent="0.3">
      <c r="A8" s="652"/>
      <c r="B8" s="663"/>
      <c r="C8" s="466" t="s">
        <v>191</v>
      </c>
      <c r="D8" s="467"/>
      <c r="E8" s="126"/>
      <c r="F8" s="113" t="s">
        <v>404</v>
      </c>
      <c r="G8" s="119" t="s">
        <v>52</v>
      </c>
      <c r="H8" s="120" t="s">
        <v>56</v>
      </c>
      <c r="I8" s="481">
        <v>0</v>
      </c>
      <c r="J8" s="481">
        <v>0</v>
      </c>
      <c r="K8" s="481">
        <v>2</v>
      </c>
      <c r="L8" s="120">
        <v>0</v>
      </c>
      <c r="M8" s="479">
        <f t="shared" si="0"/>
        <v>2</v>
      </c>
      <c r="N8" s="476" t="s">
        <v>192</v>
      </c>
      <c r="O8" s="493" t="s">
        <v>193</v>
      </c>
    </row>
    <row r="9" spans="1:15" ht="102" thickBot="1" x14ac:dyDescent="0.3">
      <c r="A9" s="652"/>
      <c r="B9" s="663"/>
      <c r="C9" s="468" t="s">
        <v>194</v>
      </c>
      <c r="D9" s="168"/>
      <c r="E9" s="123"/>
      <c r="F9" s="343" t="s">
        <v>195</v>
      </c>
      <c r="G9" s="119" t="s">
        <v>15</v>
      </c>
      <c r="H9" s="120" t="s">
        <v>56</v>
      </c>
      <c r="I9" s="481">
        <v>0</v>
      </c>
      <c r="J9" s="481">
        <v>30</v>
      </c>
      <c r="K9" s="481">
        <v>40</v>
      </c>
      <c r="L9" s="120">
        <v>30</v>
      </c>
      <c r="M9" s="479">
        <f t="shared" si="0"/>
        <v>100</v>
      </c>
      <c r="N9" s="476" t="s">
        <v>196</v>
      </c>
      <c r="O9" s="493"/>
    </row>
    <row r="10" spans="1:15" ht="90.75" thickBot="1" x14ac:dyDescent="0.3">
      <c r="A10" s="652"/>
      <c r="B10" s="663"/>
      <c r="C10" s="469" t="s">
        <v>197</v>
      </c>
      <c r="D10" s="469" t="s">
        <v>197</v>
      </c>
      <c r="E10" s="186">
        <v>0</v>
      </c>
      <c r="F10" s="310" t="s">
        <v>424</v>
      </c>
      <c r="G10" s="484" t="s">
        <v>52</v>
      </c>
      <c r="H10" s="480" t="s">
        <v>16</v>
      </c>
      <c r="I10" s="26">
        <v>0</v>
      </c>
      <c r="J10" s="479">
        <v>1</v>
      </c>
      <c r="K10" s="479">
        <v>1</v>
      </c>
      <c r="L10" s="479">
        <v>1</v>
      </c>
      <c r="M10" s="479">
        <f t="shared" si="0"/>
        <v>3</v>
      </c>
      <c r="N10" s="109"/>
      <c r="O10" s="109"/>
    </row>
    <row r="11" spans="1:15" ht="135.75" thickBot="1" x14ac:dyDescent="0.3">
      <c r="A11" s="652"/>
      <c r="B11" s="663"/>
      <c r="C11" s="219" t="s">
        <v>198</v>
      </c>
      <c r="D11" s="219" t="s">
        <v>198</v>
      </c>
      <c r="E11" s="189"/>
      <c r="F11" s="190" t="s">
        <v>199</v>
      </c>
      <c r="G11" s="484" t="s">
        <v>52</v>
      </c>
      <c r="H11" s="480" t="s">
        <v>56</v>
      </c>
      <c r="I11" s="26">
        <v>0</v>
      </c>
      <c r="J11" s="479">
        <v>2</v>
      </c>
      <c r="K11" s="479">
        <v>2</v>
      </c>
      <c r="L11" s="479">
        <v>2</v>
      </c>
      <c r="M11" s="479">
        <f t="shared" si="0"/>
        <v>6</v>
      </c>
      <c r="N11" s="476" t="s">
        <v>196</v>
      </c>
      <c r="O11" s="109"/>
    </row>
    <row r="12" spans="1:15" ht="68.25" thickBot="1" x14ac:dyDescent="0.3">
      <c r="A12" s="652"/>
      <c r="B12" s="663"/>
      <c r="C12" s="185" t="s">
        <v>200</v>
      </c>
      <c r="D12" s="665" t="s">
        <v>201</v>
      </c>
      <c r="E12" s="189"/>
      <c r="F12" s="191"/>
      <c r="G12" s="484"/>
      <c r="H12" s="480"/>
      <c r="I12" s="26"/>
      <c r="J12" s="479"/>
      <c r="K12" s="479"/>
      <c r="L12" s="479"/>
      <c r="M12" s="479"/>
      <c r="N12" s="109"/>
      <c r="O12" s="109"/>
    </row>
    <row r="13" spans="1:15" ht="102" thickBot="1" x14ac:dyDescent="0.3">
      <c r="A13" s="652"/>
      <c r="B13" s="663"/>
      <c r="C13" s="470" t="s">
        <v>202</v>
      </c>
      <c r="D13" s="666"/>
      <c r="E13" s="189"/>
      <c r="F13" s="191"/>
      <c r="G13" s="484"/>
      <c r="H13" s="480"/>
      <c r="I13" s="26"/>
      <c r="J13" s="479"/>
      <c r="K13" s="479"/>
      <c r="L13" s="479"/>
      <c r="M13" s="479"/>
      <c r="N13" s="109"/>
      <c r="O13" s="109"/>
    </row>
    <row r="14" spans="1:15" ht="79.5" thickBot="1" x14ac:dyDescent="0.3">
      <c r="A14" s="652"/>
      <c r="B14" s="663"/>
      <c r="C14" s="469" t="s">
        <v>203</v>
      </c>
      <c r="D14" s="666"/>
      <c r="E14" s="192"/>
      <c r="F14" s="187"/>
      <c r="G14" s="193"/>
      <c r="H14" s="489"/>
      <c r="I14" s="61"/>
      <c r="J14" s="485"/>
      <c r="K14" s="485"/>
      <c r="L14" s="485"/>
      <c r="M14" s="485"/>
      <c r="N14" s="109"/>
      <c r="O14" s="109"/>
    </row>
    <row r="15" spans="1:15" ht="113.25" thickBot="1" x14ac:dyDescent="0.3">
      <c r="A15" s="652"/>
      <c r="B15" s="663"/>
      <c r="C15" s="194" t="s">
        <v>204</v>
      </c>
      <c r="D15" s="168"/>
      <c r="E15" s="195">
        <v>0</v>
      </c>
      <c r="F15" s="184" t="s">
        <v>205</v>
      </c>
      <c r="G15" s="119" t="s">
        <v>126</v>
      </c>
      <c r="H15" s="120" t="s">
        <v>16</v>
      </c>
      <c r="I15" s="481">
        <v>0</v>
      </c>
      <c r="J15" s="481">
        <v>0</v>
      </c>
      <c r="K15" s="481">
        <v>2</v>
      </c>
      <c r="L15" s="481">
        <v>0</v>
      </c>
      <c r="M15" s="479">
        <f>SUM(I15:L15)</f>
        <v>2</v>
      </c>
      <c r="N15" s="493" t="s">
        <v>206</v>
      </c>
      <c r="O15" s="109"/>
    </row>
    <row r="16" spans="1:15" ht="214.5" thickBot="1" x14ac:dyDescent="0.3">
      <c r="A16" s="652"/>
      <c r="B16" s="663"/>
      <c r="C16" s="196" t="s">
        <v>207</v>
      </c>
      <c r="D16" s="168"/>
      <c r="E16" s="195"/>
      <c r="F16" s="181" t="s">
        <v>208</v>
      </c>
      <c r="G16" s="119" t="s">
        <v>15</v>
      </c>
      <c r="H16" s="120" t="s">
        <v>53</v>
      </c>
      <c r="I16" s="163">
        <v>0</v>
      </c>
      <c r="J16" s="163">
        <v>1</v>
      </c>
      <c r="K16" s="163">
        <v>1</v>
      </c>
      <c r="L16" s="163">
        <v>1</v>
      </c>
      <c r="M16" s="479">
        <v>100</v>
      </c>
      <c r="N16" s="493" t="s">
        <v>423</v>
      </c>
      <c r="O16" s="285" t="s">
        <v>401</v>
      </c>
    </row>
    <row r="17" spans="1:15" ht="113.25" thickBot="1" x14ac:dyDescent="0.3">
      <c r="A17" s="652"/>
      <c r="B17" s="663"/>
      <c r="C17" s="196" t="s">
        <v>209</v>
      </c>
      <c r="D17" s="168"/>
      <c r="E17" s="195"/>
      <c r="F17" s="181" t="s">
        <v>210</v>
      </c>
      <c r="G17" s="119" t="s">
        <v>15</v>
      </c>
      <c r="H17" s="120" t="s">
        <v>53</v>
      </c>
      <c r="I17" s="163">
        <v>0</v>
      </c>
      <c r="J17" s="163">
        <v>1</v>
      </c>
      <c r="K17" s="163">
        <v>1</v>
      </c>
      <c r="L17" s="163">
        <v>1</v>
      </c>
      <c r="M17" s="479">
        <v>100</v>
      </c>
      <c r="N17" s="493" t="s">
        <v>211</v>
      </c>
      <c r="O17" s="286" t="s">
        <v>402</v>
      </c>
    </row>
    <row r="18" spans="1:15" ht="84.75" thickBot="1" x14ac:dyDescent="0.3">
      <c r="A18" s="653"/>
      <c r="B18" s="664"/>
      <c r="C18" s="569" t="s">
        <v>720</v>
      </c>
      <c r="D18" s="136" t="s">
        <v>212</v>
      </c>
      <c r="E18" s="197"/>
      <c r="F18" s="123" t="s">
        <v>213</v>
      </c>
      <c r="G18" s="119" t="s">
        <v>63</v>
      </c>
      <c r="H18" s="120" t="s">
        <v>56</v>
      </c>
      <c r="I18" s="481">
        <v>0</v>
      </c>
      <c r="J18" s="481">
        <v>1</v>
      </c>
      <c r="K18" s="481">
        <v>1</v>
      </c>
      <c r="L18" s="481">
        <v>1</v>
      </c>
      <c r="M18" s="479">
        <v>1</v>
      </c>
      <c r="N18" s="493" t="s">
        <v>214</v>
      </c>
      <c r="O18" s="109"/>
    </row>
  </sheetData>
  <mergeCells count="6">
    <mergeCell ref="A1:H1"/>
    <mergeCell ref="J1:O1"/>
    <mergeCell ref="B3:B18"/>
    <mergeCell ref="D3:D5"/>
    <mergeCell ref="D12:D14"/>
    <mergeCell ref="A3:A18"/>
  </mergeCells>
  <dataValidations count="1">
    <dataValidation type="list" allowBlank="1" showInputMessage="1" showErrorMessage="1" sqref="G3:H18">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150"/>
  <sheetViews>
    <sheetView zoomScale="80" zoomScaleNormal="80" workbookViewId="0">
      <selection activeCell="B57" sqref="B57:B63"/>
    </sheetView>
  </sheetViews>
  <sheetFormatPr baseColWidth="10" defaultRowHeight="11.25" x14ac:dyDescent="0.25"/>
  <cols>
    <col min="1" max="1" width="13.85546875" style="224" customWidth="1"/>
    <col min="2" max="2" width="11.5703125" style="224" customWidth="1"/>
    <col min="3" max="3" width="32.5703125" style="224" customWidth="1"/>
    <col min="4" max="4" width="17" style="224" customWidth="1"/>
    <col min="5" max="5" width="11" style="224" customWidth="1"/>
    <col min="6" max="6" width="36.7109375" style="224" customWidth="1"/>
    <col min="7" max="7" width="11.140625" style="233" customWidth="1"/>
    <col min="8" max="8" width="9" style="233" customWidth="1"/>
    <col min="9" max="9" width="7.28515625" style="233" customWidth="1"/>
    <col min="10" max="10" width="6.7109375" style="233" customWidth="1"/>
    <col min="11" max="11" width="6.42578125" style="233" customWidth="1"/>
    <col min="12" max="12" width="7.28515625" style="233" customWidth="1"/>
    <col min="13" max="13" width="9.5703125" style="233" customWidth="1"/>
    <col min="14" max="14" width="20" style="234" customWidth="1"/>
    <col min="15" max="15" width="18.42578125" style="235" customWidth="1"/>
    <col min="16" max="34" width="12.42578125" style="227" customWidth="1"/>
    <col min="35" max="82" width="11.42578125" style="227"/>
    <col min="83" max="256" width="11.42578125" style="224"/>
    <col min="257" max="257" width="12.7109375" style="224" customWidth="1"/>
    <col min="258" max="258" width="10.28515625" style="224" customWidth="1"/>
    <col min="259" max="259" width="22.140625" style="224" customWidth="1"/>
    <col min="260" max="260" width="38.42578125" style="224" customWidth="1"/>
    <col min="261" max="261" width="11" style="224" customWidth="1"/>
    <col min="262" max="262" width="36.7109375" style="224" customWidth="1"/>
    <col min="263" max="263" width="7.85546875" style="224" customWidth="1"/>
    <col min="264" max="264" width="9.7109375" style="224" customWidth="1"/>
    <col min="265" max="265" width="7.28515625" style="224" customWidth="1"/>
    <col min="266" max="266" width="6.7109375" style="224" customWidth="1"/>
    <col min="267" max="267" width="6.42578125" style="224" customWidth="1"/>
    <col min="268" max="268" width="7.28515625" style="224" customWidth="1"/>
    <col min="269" max="269" width="9.5703125" style="224" customWidth="1"/>
    <col min="270" max="270" width="20" style="224" customWidth="1"/>
    <col min="271" max="271" width="18.42578125" style="224" customWidth="1"/>
    <col min="272" max="290" width="12.42578125" style="224" customWidth="1"/>
    <col min="291" max="512" width="11.42578125" style="224"/>
    <col min="513" max="513" width="12.7109375" style="224" customWidth="1"/>
    <col min="514" max="514" width="10.28515625" style="224" customWidth="1"/>
    <col min="515" max="515" width="22.140625" style="224" customWidth="1"/>
    <col min="516" max="516" width="38.42578125" style="224" customWidth="1"/>
    <col min="517" max="517" width="11" style="224" customWidth="1"/>
    <col min="518" max="518" width="36.7109375" style="224" customWidth="1"/>
    <col min="519" max="519" width="7.85546875" style="224" customWidth="1"/>
    <col min="520" max="520" width="9.7109375" style="224" customWidth="1"/>
    <col min="521" max="521" width="7.28515625" style="224" customWidth="1"/>
    <col min="522" max="522" width="6.7109375" style="224" customWidth="1"/>
    <col min="523" max="523" width="6.42578125" style="224" customWidth="1"/>
    <col min="524" max="524" width="7.28515625" style="224" customWidth="1"/>
    <col min="525" max="525" width="9.5703125" style="224" customWidth="1"/>
    <col min="526" max="526" width="20" style="224" customWidth="1"/>
    <col min="527" max="527" width="18.42578125" style="224" customWidth="1"/>
    <col min="528" max="546" width="12.42578125" style="224" customWidth="1"/>
    <col min="547" max="768" width="11.42578125" style="224"/>
    <col min="769" max="769" width="12.7109375" style="224" customWidth="1"/>
    <col min="770" max="770" width="10.28515625" style="224" customWidth="1"/>
    <col min="771" max="771" width="22.140625" style="224" customWidth="1"/>
    <col min="772" max="772" width="38.42578125" style="224" customWidth="1"/>
    <col min="773" max="773" width="11" style="224" customWidth="1"/>
    <col min="774" max="774" width="36.7109375" style="224" customWidth="1"/>
    <col min="775" max="775" width="7.85546875" style="224" customWidth="1"/>
    <col min="776" max="776" width="9.7109375" style="224" customWidth="1"/>
    <col min="777" max="777" width="7.28515625" style="224" customWidth="1"/>
    <col min="778" max="778" width="6.7109375" style="224" customWidth="1"/>
    <col min="779" max="779" width="6.42578125" style="224" customWidth="1"/>
    <col min="780" max="780" width="7.28515625" style="224" customWidth="1"/>
    <col min="781" max="781" width="9.5703125" style="224" customWidth="1"/>
    <col min="782" max="782" width="20" style="224" customWidth="1"/>
    <col min="783" max="783" width="18.42578125" style="224" customWidth="1"/>
    <col min="784" max="802" width="12.42578125" style="224" customWidth="1"/>
    <col min="803" max="1024" width="11.42578125" style="224"/>
    <col min="1025" max="1025" width="12.7109375" style="224" customWidth="1"/>
    <col min="1026" max="1026" width="10.28515625" style="224" customWidth="1"/>
    <col min="1027" max="1027" width="22.140625" style="224" customWidth="1"/>
    <col min="1028" max="1028" width="38.42578125" style="224" customWidth="1"/>
    <col min="1029" max="1029" width="11" style="224" customWidth="1"/>
    <col min="1030" max="1030" width="36.7109375" style="224" customWidth="1"/>
    <col min="1031" max="1031" width="7.85546875" style="224" customWidth="1"/>
    <col min="1032" max="1032" width="9.7109375" style="224" customWidth="1"/>
    <col min="1033" max="1033" width="7.28515625" style="224" customWidth="1"/>
    <col min="1034" max="1034" width="6.7109375" style="224" customWidth="1"/>
    <col min="1035" max="1035" width="6.42578125" style="224" customWidth="1"/>
    <col min="1036" max="1036" width="7.28515625" style="224" customWidth="1"/>
    <col min="1037" max="1037" width="9.5703125" style="224" customWidth="1"/>
    <col min="1038" max="1038" width="20" style="224" customWidth="1"/>
    <col min="1039" max="1039" width="18.42578125" style="224" customWidth="1"/>
    <col min="1040" max="1058" width="12.42578125" style="224" customWidth="1"/>
    <col min="1059" max="1280" width="11.42578125" style="224"/>
    <col min="1281" max="1281" width="12.7109375" style="224" customWidth="1"/>
    <col min="1282" max="1282" width="10.28515625" style="224" customWidth="1"/>
    <col min="1283" max="1283" width="22.140625" style="224" customWidth="1"/>
    <col min="1284" max="1284" width="38.42578125" style="224" customWidth="1"/>
    <col min="1285" max="1285" width="11" style="224" customWidth="1"/>
    <col min="1286" max="1286" width="36.7109375" style="224" customWidth="1"/>
    <col min="1287" max="1287" width="7.85546875" style="224" customWidth="1"/>
    <col min="1288" max="1288" width="9.7109375" style="224" customWidth="1"/>
    <col min="1289" max="1289" width="7.28515625" style="224" customWidth="1"/>
    <col min="1290" max="1290" width="6.7109375" style="224" customWidth="1"/>
    <col min="1291" max="1291" width="6.42578125" style="224" customWidth="1"/>
    <col min="1292" max="1292" width="7.28515625" style="224" customWidth="1"/>
    <col min="1293" max="1293" width="9.5703125" style="224" customWidth="1"/>
    <col min="1294" max="1294" width="20" style="224" customWidth="1"/>
    <col min="1295" max="1295" width="18.42578125" style="224" customWidth="1"/>
    <col min="1296" max="1314" width="12.42578125" style="224" customWidth="1"/>
    <col min="1315" max="1536" width="11.42578125" style="224"/>
    <col min="1537" max="1537" width="12.7109375" style="224" customWidth="1"/>
    <col min="1538" max="1538" width="10.28515625" style="224" customWidth="1"/>
    <col min="1539" max="1539" width="22.140625" style="224" customWidth="1"/>
    <col min="1540" max="1540" width="38.42578125" style="224" customWidth="1"/>
    <col min="1541" max="1541" width="11" style="224" customWidth="1"/>
    <col min="1542" max="1542" width="36.7109375" style="224" customWidth="1"/>
    <col min="1543" max="1543" width="7.85546875" style="224" customWidth="1"/>
    <col min="1544" max="1544" width="9.7109375" style="224" customWidth="1"/>
    <col min="1545" max="1545" width="7.28515625" style="224" customWidth="1"/>
    <col min="1546" max="1546" width="6.7109375" style="224" customWidth="1"/>
    <col min="1547" max="1547" width="6.42578125" style="224" customWidth="1"/>
    <col min="1548" max="1548" width="7.28515625" style="224" customWidth="1"/>
    <col min="1549" max="1549" width="9.5703125" style="224" customWidth="1"/>
    <col min="1550" max="1550" width="20" style="224" customWidth="1"/>
    <col min="1551" max="1551" width="18.42578125" style="224" customWidth="1"/>
    <col min="1552" max="1570" width="12.42578125" style="224" customWidth="1"/>
    <col min="1571" max="1792" width="11.42578125" style="224"/>
    <col min="1793" max="1793" width="12.7109375" style="224" customWidth="1"/>
    <col min="1794" max="1794" width="10.28515625" style="224" customWidth="1"/>
    <col min="1795" max="1795" width="22.140625" style="224" customWidth="1"/>
    <col min="1796" max="1796" width="38.42578125" style="224" customWidth="1"/>
    <col min="1797" max="1797" width="11" style="224" customWidth="1"/>
    <col min="1798" max="1798" width="36.7109375" style="224" customWidth="1"/>
    <col min="1799" max="1799" width="7.85546875" style="224" customWidth="1"/>
    <col min="1800" max="1800" width="9.7109375" style="224" customWidth="1"/>
    <col min="1801" max="1801" width="7.28515625" style="224" customWidth="1"/>
    <col min="1802" max="1802" width="6.7109375" style="224" customWidth="1"/>
    <col min="1803" max="1803" width="6.42578125" style="224" customWidth="1"/>
    <col min="1804" max="1804" width="7.28515625" style="224" customWidth="1"/>
    <col min="1805" max="1805" width="9.5703125" style="224" customWidth="1"/>
    <col min="1806" max="1806" width="20" style="224" customWidth="1"/>
    <col min="1807" max="1807" width="18.42578125" style="224" customWidth="1"/>
    <col min="1808" max="1826" width="12.42578125" style="224" customWidth="1"/>
    <col min="1827" max="2048" width="11.42578125" style="224"/>
    <col min="2049" max="2049" width="12.7109375" style="224" customWidth="1"/>
    <col min="2050" max="2050" width="10.28515625" style="224" customWidth="1"/>
    <col min="2051" max="2051" width="22.140625" style="224" customWidth="1"/>
    <col min="2052" max="2052" width="38.42578125" style="224" customWidth="1"/>
    <col min="2053" max="2053" width="11" style="224" customWidth="1"/>
    <col min="2054" max="2054" width="36.7109375" style="224" customWidth="1"/>
    <col min="2055" max="2055" width="7.85546875" style="224" customWidth="1"/>
    <col min="2056" max="2056" width="9.7109375" style="224" customWidth="1"/>
    <col min="2057" max="2057" width="7.28515625" style="224" customWidth="1"/>
    <col min="2058" max="2058" width="6.7109375" style="224" customWidth="1"/>
    <col min="2059" max="2059" width="6.42578125" style="224" customWidth="1"/>
    <col min="2060" max="2060" width="7.28515625" style="224" customWidth="1"/>
    <col min="2061" max="2061" width="9.5703125" style="224" customWidth="1"/>
    <col min="2062" max="2062" width="20" style="224" customWidth="1"/>
    <col min="2063" max="2063" width="18.42578125" style="224" customWidth="1"/>
    <col min="2064" max="2082" width="12.42578125" style="224" customWidth="1"/>
    <col min="2083" max="2304" width="11.42578125" style="224"/>
    <col min="2305" max="2305" width="12.7109375" style="224" customWidth="1"/>
    <col min="2306" max="2306" width="10.28515625" style="224" customWidth="1"/>
    <col min="2307" max="2307" width="22.140625" style="224" customWidth="1"/>
    <col min="2308" max="2308" width="38.42578125" style="224" customWidth="1"/>
    <col min="2309" max="2309" width="11" style="224" customWidth="1"/>
    <col min="2310" max="2310" width="36.7109375" style="224" customWidth="1"/>
    <col min="2311" max="2311" width="7.85546875" style="224" customWidth="1"/>
    <col min="2312" max="2312" width="9.7109375" style="224" customWidth="1"/>
    <col min="2313" max="2313" width="7.28515625" style="224" customWidth="1"/>
    <col min="2314" max="2314" width="6.7109375" style="224" customWidth="1"/>
    <col min="2315" max="2315" width="6.42578125" style="224" customWidth="1"/>
    <col min="2316" max="2316" width="7.28515625" style="224" customWidth="1"/>
    <col min="2317" max="2317" width="9.5703125" style="224" customWidth="1"/>
    <col min="2318" max="2318" width="20" style="224" customWidth="1"/>
    <col min="2319" max="2319" width="18.42578125" style="224" customWidth="1"/>
    <col min="2320" max="2338" width="12.42578125" style="224" customWidth="1"/>
    <col min="2339" max="2560" width="11.42578125" style="224"/>
    <col min="2561" max="2561" width="12.7109375" style="224" customWidth="1"/>
    <col min="2562" max="2562" width="10.28515625" style="224" customWidth="1"/>
    <col min="2563" max="2563" width="22.140625" style="224" customWidth="1"/>
    <col min="2564" max="2564" width="38.42578125" style="224" customWidth="1"/>
    <col min="2565" max="2565" width="11" style="224" customWidth="1"/>
    <col min="2566" max="2566" width="36.7109375" style="224" customWidth="1"/>
    <col min="2567" max="2567" width="7.85546875" style="224" customWidth="1"/>
    <col min="2568" max="2568" width="9.7109375" style="224" customWidth="1"/>
    <col min="2569" max="2569" width="7.28515625" style="224" customWidth="1"/>
    <col min="2570" max="2570" width="6.7109375" style="224" customWidth="1"/>
    <col min="2571" max="2571" width="6.42578125" style="224" customWidth="1"/>
    <col min="2572" max="2572" width="7.28515625" style="224" customWidth="1"/>
    <col min="2573" max="2573" width="9.5703125" style="224" customWidth="1"/>
    <col min="2574" max="2574" width="20" style="224" customWidth="1"/>
    <col min="2575" max="2575" width="18.42578125" style="224" customWidth="1"/>
    <col min="2576" max="2594" width="12.42578125" style="224" customWidth="1"/>
    <col min="2595" max="2816" width="11.42578125" style="224"/>
    <col min="2817" max="2817" width="12.7109375" style="224" customWidth="1"/>
    <col min="2818" max="2818" width="10.28515625" style="224" customWidth="1"/>
    <col min="2819" max="2819" width="22.140625" style="224" customWidth="1"/>
    <col min="2820" max="2820" width="38.42578125" style="224" customWidth="1"/>
    <col min="2821" max="2821" width="11" style="224" customWidth="1"/>
    <col min="2822" max="2822" width="36.7109375" style="224" customWidth="1"/>
    <col min="2823" max="2823" width="7.85546875" style="224" customWidth="1"/>
    <col min="2824" max="2824" width="9.7109375" style="224" customWidth="1"/>
    <col min="2825" max="2825" width="7.28515625" style="224" customWidth="1"/>
    <col min="2826" max="2826" width="6.7109375" style="224" customWidth="1"/>
    <col min="2827" max="2827" width="6.42578125" style="224" customWidth="1"/>
    <col min="2828" max="2828" width="7.28515625" style="224" customWidth="1"/>
    <col min="2829" max="2829" width="9.5703125" style="224" customWidth="1"/>
    <col min="2830" max="2830" width="20" style="224" customWidth="1"/>
    <col min="2831" max="2831" width="18.42578125" style="224" customWidth="1"/>
    <col min="2832" max="2850" width="12.42578125" style="224" customWidth="1"/>
    <col min="2851" max="3072" width="11.42578125" style="224"/>
    <col min="3073" max="3073" width="12.7109375" style="224" customWidth="1"/>
    <col min="3074" max="3074" width="10.28515625" style="224" customWidth="1"/>
    <col min="3075" max="3075" width="22.140625" style="224" customWidth="1"/>
    <col min="3076" max="3076" width="38.42578125" style="224" customWidth="1"/>
    <col min="3077" max="3077" width="11" style="224" customWidth="1"/>
    <col min="3078" max="3078" width="36.7109375" style="224" customWidth="1"/>
    <col min="3079" max="3079" width="7.85546875" style="224" customWidth="1"/>
    <col min="3080" max="3080" width="9.7109375" style="224" customWidth="1"/>
    <col min="3081" max="3081" width="7.28515625" style="224" customWidth="1"/>
    <col min="3082" max="3082" width="6.7109375" style="224" customWidth="1"/>
    <col min="3083" max="3083" width="6.42578125" style="224" customWidth="1"/>
    <col min="3084" max="3084" width="7.28515625" style="224" customWidth="1"/>
    <col min="3085" max="3085" width="9.5703125" style="224" customWidth="1"/>
    <col min="3086" max="3086" width="20" style="224" customWidth="1"/>
    <col min="3087" max="3087" width="18.42578125" style="224" customWidth="1"/>
    <col min="3088" max="3106" width="12.42578125" style="224" customWidth="1"/>
    <col min="3107" max="3328" width="11.42578125" style="224"/>
    <col min="3329" max="3329" width="12.7109375" style="224" customWidth="1"/>
    <col min="3330" max="3330" width="10.28515625" style="224" customWidth="1"/>
    <col min="3331" max="3331" width="22.140625" style="224" customWidth="1"/>
    <col min="3332" max="3332" width="38.42578125" style="224" customWidth="1"/>
    <col min="3333" max="3333" width="11" style="224" customWidth="1"/>
    <col min="3334" max="3334" width="36.7109375" style="224" customWidth="1"/>
    <col min="3335" max="3335" width="7.85546875" style="224" customWidth="1"/>
    <col min="3336" max="3336" width="9.7109375" style="224" customWidth="1"/>
    <col min="3337" max="3337" width="7.28515625" style="224" customWidth="1"/>
    <col min="3338" max="3338" width="6.7109375" style="224" customWidth="1"/>
    <col min="3339" max="3339" width="6.42578125" style="224" customWidth="1"/>
    <col min="3340" max="3340" width="7.28515625" style="224" customWidth="1"/>
    <col min="3341" max="3341" width="9.5703125" style="224" customWidth="1"/>
    <col min="3342" max="3342" width="20" style="224" customWidth="1"/>
    <col min="3343" max="3343" width="18.42578125" style="224" customWidth="1"/>
    <col min="3344" max="3362" width="12.42578125" style="224" customWidth="1"/>
    <col min="3363" max="3584" width="11.42578125" style="224"/>
    <col min="3585" max="3585" width="12.7109375" style="224" customWidth="1"/>
    <col min="3586" max="3586" width="10.28515625" style="224" customWidth="1"/>
    <col min="3587" max="3587" width="22.140625" style="224" customWidth="1"/>
    <col min="3588" max="3588" width="38.42578125" style="224" customWidth="1"/>
    <col min="3589" max="3589" width="11" style="224" customWidth="1"/>
    <col min="3590" max="3590" width="36.7109375" style="224" customWidth="1"/>
    <col min="3591" max="3591" width="7.85546875" style="224" customWidth="1"/>
    <col min="3592" max="3592" width="9.7109375" style="224" customWidth="1"/>
    <col min="3593" max="3593" width="7.28515625" style="224" customWidth="1"/>
    <col min="3594" max="3594" width="6.7109375" style="224" customWidth="1"/>
    <col min="3595" max="3595" width="6.42578125" style="224" customWidth="1"/>
    <col min="3596" max="3596" width="7.28515625" style="224" customWidth="1"/>
    <col min="3597" max="3597" width="9.5703125" style="224" customWidth="1"/>
    <col min="3598" max="3598" width="20" style="224" customWidth="1"/>
    <col min="3599" max="3599" width="18.42578125" style="224" customWidth="1"/>
    <col min="3600" max="3618" width="12.42578125" style="224" customWidth="1"/>
    <col min="3619" max="3840" width="11.42578125" style="224"/>
    <col min="3841" max="3841" width="12.7109375" style="224" customWidth="1"/>
    <col min="3842" max="3842" width="10.28515625" style="224" customWidth="1"/>
    <col min="3843" max="3843" width="22.140625" style="224" customWidth="1"/>
    <col min="3844" max="3844" width="38.42578125" style="224" customWidth="1"/>
    <col min="3845" max="3845" width="11" style="224" customWidth="1"/>
    <col min="3846" max="3846" width="36.7109375" style="224" customWidth="1"/>
    <col min="3847" max="3847" width="7.85546875" style="224" customWidth="1"/>
    <col min="3848" max="3848" width="9.7109375" style="224" customWidth="1"/>
    <col min="3849" max="3849" width="7.28515625" style="224" customWidth="1"/>
    <col min="3850" max="3850" width="6.7109375" style="224" customWidth="1"/>
    <col min="3851" max="3851" width="6.42578125" style="224" customWidth="1"/>
    <col min="3852" max="3852" width="7.28515625" style="224" customWidth="1"/>
    <col min="3853" max="3853" width="9.5703125" style="224" customWidth="1"/>
    <col min="3854" max="3854" width="20" style="224" customWidth="1"/>
    <col min="3855" max="3855" width="18.42578125" style="224" customWidth="1"/>
    <col min="3856" max="3874" width="12.42578125" style="224" customWidth="1"/>
    <col min="3875" max="4096" width="11.42578125" style="224"/>
    <col min="4097" max="4097" width="12.7109375" style="224" customWidth="1"/>
    <col min="4098" max="4098" width="10.28515625" style="224" customWidth="1"/>
    <col min="4099" max="4099" width="22.140625" style="224" customWidth="1"/>
    <col min="4100" max="4100" width="38.42578125" style="224" customWidth="1"/>
    <col min="4101" max="4101" width="11" style="224" customWidth="1"/>
    <col min="4102" max="4102" width="36.7109375" style="224" customWidth="1"/>
    <col min="4103" max="4103" width="7.85546875" style="224" customWidth="1"/>
    <col min="4104" max="4104" width="9.7109375" style="224" customWidth="1"/>
    <col min="4105" max="4105" width="7.28515625" style="224" customWidth="1"/>
    <col min="4106" max="4106" width="6.7109375" style="224" customWidth="1"/>
    <col min="4107" max="4107" width="6.42578125" style="224" customWidth="1"/>
    <col min="4108" max="4108" width="7.28515625" style="224" customWidth="1"/>
    <col min="4109" max="4109" width="9.5703125" style="224" customWidth="1"/>
    <col min="4110" max="4110" width="20" style="224" customWidth="1"/>
    <col min="4111" max="4111" width="18.42578125" style="224" customWidth="1"/>
    <col min="4112" max="4130" width="12.42578125" style="224" customWidth="1"/>
    <col min="4131" max="4352" width="11.42578125" style="224"/>
    <col min="4353" max="4353" width="12.7109375" style="224" customWidth="1"/>
    <col min="4354" max="4354" width="10.28515625" style="224" customWidth="1"/>
    <col min="4355" max="4355" width="22.140625" style="224" customWidth="1"/>
    <col min="4356" max="4356" width="38.42578125" style="224" customWidth="1"/>
    <col min="4357" max="4357" width="11" style="224" customWidth="1"/>
    <col min="4358" max="4358" width="36.7109375" style="224" customWidth="1"/>
    <col min="4359" max="4359" width="7.85546875" style="224" customWidth="1"/>
    <col min="4360" max="4360" width="9.7109375" style="224" customWidth="1"/>
    <col min="4361" max="4361" width="7.28515625" style="224" customWidth="1"/>
    <col min="4362" max="4362" width="6.7109375" style="224" customWidth="1"/>
    <col min="4363" max="4363" width="6.42578125" style="224" customWidth="1"/>
    <col min="4364" max="4364" width="7.28515625" style="224" customWidth="1"/>
    <col min="4365" max="4365" width="9.5703125" style="224" customWidth="1"/>
    <col min="4366" max="4366" width="20" style="224" customWidth="1"/>
    <col min="4367" max="4367" width="18.42578125" style="224" customWidth="1"/>
    <col min="4368" max="4386" width="12.42578125" style="224" customWidth="1"/>
    <col min="4387" max="4608" width="11.42578125" style="224"/>
    <col min="4609" max="4609" width="12.7109375" style="224" customWidth="1"/>
    <col min="4610" max="4610" width="10.28515625" style="224" customWidth="1"/>
    <col min="4611" max="4611" width="22.140625" style="224" customWidth="1"/>
    <col min="4612" max="4612" width="38.42578125" style="224" customWidth="1"/>
    <col min="4613" max="4613" width="11" style="224" customWidth="1"/>
    <col min="4614" max="4614" width="36.7109375" style="224" customWidth="1"/>
    <col min="4615" max="4615" width="7.85546875" style="224" customWidth="1"/>
    <col min="4616" max="4616" width="9.7109375" style="224" customWidth="1"/>
    <col min="4617" max="4617" width="7.28515625" style="224" customWidth="1"/>
    <col min="4618" max="4618" width="6.7109375" style="224" customWidth="1"/>
    <col min="4619" max="4619" width="6.42578125" style="224" customWidth="1"/>
    <col min="4620" max="4620" width="7.28515625" style="224" customWidth="1"/>
    <col min="4621" max="4621" width="9.5703125" style="224" customWidth="1"/>
    <col min="4622" max="4622" width="20" style="224" customWidth="1"/>
    <col min="4623" max="4623" width="18.42578125" style="224" customWidth="1"/>
    <col min="4624" max="4642" width="12.42578125" style="224" customWidth="1"/>
    <col min="4643" max="4864" width="11.42578125" style="224"/>
    <col min="4865" max="4865" width="12.7109375" style="224" customWidth="1"/>
    <col min="4866" max="4866" width="10.28515625" style="224" customWidth="1"/>
    <col min="4867" max="4867" width="22.140625" style="224" customWidth="1"/>
    <col min="4868" max="4868" width="38.42578125" style="224" customWidth="1"/>
    <col min="4869" max="4869" width="11" style="224" customWidth="1"/>
    <col min="4870" max="4870" width="36.7109375" style="224" customWidth="1"/>
    <col min="4871" max="4871" width="7.85546875" style="224" customWidth="1"/>
    <col min="4872" max="4872" width="9.7109375" style="224" customWidth="1"/>
    <col min="4873" max="4873" width="7.28515625" style="224" customWidth="1"/>
    <col min="4874" max="4874" width="6.7109375" style="224" customWidth="1"/>
    <col min="4875" max="4875" width="6.42578125" style="224" customWidth="1"/>
    <col min="4876" max="4876" width="7.28515625" style="224" customWidth="1"/>
    <col min="4877" max="4877" width="9.5703125" style="224" customWidth="1"/>
    <col min="4878" max="4878" width="20" style="224" customWidth="1"/>
    <col min="4879" max="4879" width="18.42578125" style="224" customWidth="1"/>
    <col min="4880" max="4898" width="12.42578125" style="224" customWidth="1"/>
    <col min="4899" max="5120" width="11.42578125" style="224"/>
    <col min="5121" max="5121" width="12.7109375" style="224" customWidth="1"/>
    <col min="5122" max="5122" width="10.28515625" style="224" customWidth="1"/>
    <col min="5123" max="5123" width="22.140625" style="224" customWidth="1"/>
    <col min="5124" max="5124" width="38.42578125" style="224" customWidth="1"/>
    <col min="5125" max="5125" width="11" style="224" customWidth="1"/>
    <col min="5126" max="5126" width="36.7109375" style="224" customWidth="1"/>
    <col min="5127" max="5127" width="7.85546875" style="224" customWidth="1"/>
    <col min="5128" max="5128" width="9.7109375" style="224" customWidth="1"/>
    <col min="5129" max="5129" width="7.28515625" style="224" customWidth="1"/>
    <col min="5130" max="5130" width="6.7109375" style="224" customWidth="1"/>
    <col min="5131" max="5131" width="6.42578125" style="224" customWidth="1"/>
    <col min="5132" max="5132" width="7.28515625" style="224" customWidth="1"/>
    <col min="5133" max="5133" width="9.5703125" style="224" customWidth="1"/>
    <col min="5134" max="5134" width="20" style="224" customWidth="1"/>
    <col min="5135" max="5135" width="18.42578125" style="224" customWidth="1"/>
    <col min="5136" max="5154" width="12.42578125" style="224" customWidth="1"/>
    <col min="5155" max="5376" width="11.42578125" style="224"/>
    <col min="5377" max="5377" width="12.7109375" style="224" customWidth="1"/>
    <col min="5378" max="5378" width="10.28515625" style="224" customWidth="1"/>
    <col min="5379" max="5379" width="22.140625" style="224" customWidth="1"/>
    <col min="5380" max="5380" width="38.42578125" style="224" customWidth="1"/>
    <col min="5381" max="5381" width="11" style="224" customWidth="1"/>
    <col min="5382" max="5382" width="36.7109375" style="224" customWidth="1"/>
    <col min="5383" max="5383" width="7.85546875" style="224" customWidth="1"/>
    <col min="5384" max="5384" width="9.7109375" style="224" customWidth="1"/>
    <col min="5385" max="5385" width="7.28515625" style="224" customWidth="1"/>
    <col min="5386" max="5386" width="6.7109375" style="224" customWidth="1"/>
    <col min="5387" max="5387" width="6.42578125" style="224" customWidth="1"/>
    <col min="5388" max="5388" width="7.28515625" style="224" customWidth="1"/>
    <col min="5389" max="5389" width="9.5703125" style="224" customWidth="1"/>
    <col min="5390" max="5390" width="20" style="224" customWidth="1"/>
    <col min="5391" max="5391" width="18.42578125" style="224" customWidth="1"/>
    <col min="5392" max="5410" width="12.42578125" style="224" customWidth="1"/>
    <col min="5411" max="5632" width="11.42578125" style="224"/>
    <col min="5633" max="5633" width="12.7109375" style="224" customWidth="1"/>
    <col min="5634" max="5634" width="10.28515625" style="224" customWidth="1"/>
    <col min="5635" max="5635" width="22.140625" style="224" customWidth="1"/>
    <col min="5636" max="5636" width="38.42578125" style="224" customWidth="1"/>
    <col min="5637" max="5637" width="11" style="224" customWidth="1"/>
    <col min="5638" max="5638" width="36.7109375" style="224" customWidth="1"/>
    <col min="5639" max="5639" width="7.85546875" style="224" customWidth="1"/>
    <col min="5640" max="5640" width="9.7109375" style="224" customWidth="1"/>
    <col min="5641" max="5641" width="7.28515625" style="224" customWidth="1"/>
    <col min="5642" max="5642" width="6.7109375" style="224" customWidth="1"/>
    <col min="5643" max="5643" width="6.42578125" style="224" customWidth="1"/>
    <col min="5644" max="5644" width="7.28515625" style="224" customWidth="1"/>
    <col min="5645" max="5645" width="9.5703125" style="224" customWidth="1"/>
    <col min="5646" max="5646" width="20" style="224" customWidth="1"/>
    <col min="5647" max="5647" width="18.42578125" style="224" customWidth="1"/>
    <col min="5648" max="5666" width="12.42578125" style="224" customWidth="1"/>
    <col min="5667" max="5888" width="11.42578125" style="224"/>
    <col min="5889" max="5889" width="12.7109375" style="224" customWidth="1"/>
    <col min="5890" max="5890" width="10.28515625" style="224" customWidth="1"/>
    <col min="5891" max="5891" width="22.140625" style="224" customWidth="1"/>
    <col min="5892" max="5892" width="38.42578125" style="224" customWidth="1"/>
    <col min="5893" max="5893" width="11" style="224" customWidth="1"/>
    <col min="5894" max="5894" width="36.7109375" style="224" customWidth="1"/>
    <col min="5895" max="5895" width="7.85546875" style="224" customWidth="1"/>
    <col min="5896" max="5896" width="9.7109375" style="224" customWidth="1"/>
    <col min="5897" max="5897" width="7.28515625" style="224" customWidth="1"/>
    <col min="5898" max="5898" width="6.7109375" style="224" customWidth="1"/>
    <col min="5899" max="5899" width="6.42578125" style="224" customWidth="1"/>
    <col min="5900" max="5900" width="7.28515625" style="224" customWidth="1"/>
    <col min="5901" max="5901" width="9.5703125" style="224" customWidth="1"/>
    <col min="5902" max="5902" width="20" style="224" customWidth="1"/>
    <col min="5903" max="5903" width="18.42578125" style="224" customWidth="1"/>
    <col min="5904" max="5922" width="12.42578125" style="224" customWidth="1"/>
    <col min="5923" max="6144" width="11.42578125" style="224"/>
    <col min="6145" max="6145" width="12.7109375" style="224" customWidth="1"/>
    <col min="6146" max="6146" width="10.28515625" style="224" customWidth="1"/>
    <col min="6147" max="6147" width="22.140625" style="224" customWidth="1"/>
    <col min="6148" max="6148" width="38.42578125" style="224" customWidth="1"/>
    <col min="6149" max="6149" width="11" style="224" customWidth="1"/>
    <col min="6150" max="6150" width="36.7109375" style="224" customWidth="1"/>
    <col min="6151" max="6151" width="7.85546875" style="224" customWidth="1"/>
    <col min="6152" max="6152" width="9.7109375" style="224" customWidth="1"/>
    <col min="6153" max="6153" width="7.28515625" style="224" customWidth="1"/>
    <col min="6154" max="6154" width="6.7109375" style="224" customWidth="1"/>
    <col min="6155" max="6155" width="6.42578125" style="224" customWidth="1"/>
    <col min="6156" max="6156" width="7.28515625" style="224" customWidth="1"/>
    <col min="6157" max="6157" width="9.5703125" style="224" customWidth="1"/>
    <col min="6158" max="6158" width="20" style="224" customWidth="1"/>
    <col min="6159" max="6159" width="18.42578125" style="224" customWidth="1"/>
    <col min="6160" max="6178" width="12.42578125" style="224" customWidth="1"/>
    <col min="6179" max="6400" width="11.42578125" style="224"/>
    <col min="6401" max="6401" width="12.7109375" style="224" customWidth="1"/>
    <col min="6402" max="6402" width="10.28515625" style="224" customWidth="1"/>
    <col min="6403" max="6403" width="22.140625" style="224" customWidth="1"/>
    <col min="6404" max="6404" width="38.42578125" style="224" customWidth="1"/>
    <col min="6405" max="6405" width="11" style="224" customWidth="1"/>
    <col min="6406" max="6406" width="36.7109375" style="224" customWidth="1"/>
    <col min="6407" max="6407" width="7.85546875" style="224" customWidth="1"/>
    <col min="6408" max="6408" width="9.7109375" style="224" customWidth="1"/>
    <col min="6409" max="6409" width="7.28515625" style="224" customWidth="1"/>
    <col min="6410" max="6410" width="6.7109375" style="224" customWidth="1"/>
    <col min="6411" max="6411" width="6.42578125" style="224" customWidth="1"/>
    <col min="6412" max="6412" width="7.28515625" style="224" customWidth="1"/>
    <col min="6413" max="6413" width="9.5703125" style="224" customWidth="1"/>
    <col min="6414" max="6414" width="20" style="224" customWidth="1"/>
    <col min="6415" max="6415" width="18.42578125" style="224" customWidth="1"/>
    <col min="6416" max="6434" width="12.42578125" style="224" customWidth="1"/>
    <col min="6435" max="6656" width="11.42578125" style="224"/>
    <col min="6657" max="6657" width="12.7109375" style="224" customWidth="1"/>
    <col min="6658" max="6658" width="10.28515625" style="224" customWidth="1"/>
    <col min="6659" max="6659" width="22.140625" style="224" customWidth="1"/>
    <col min="6660" max="6660" width="38.42578125" style="224" customWidth="1"/>
    <col min="6661" max="6661" width="11" style="224" customWidth="1"/>
    <col min="6662" max="6662" width="36.7109375" style="224" customWidth="1"/>
    <col min="6663" max="6663" width="7.85546875" style="224" customWidth="1"/>
    <col min="6664" max="6664" width="9.7109375" style="224" customWidth="1"/>
    <col min="6665" max="6665" width="7.28515625" style="224" customWidth="1"/>
    <col min="6666" max="6666" width="6.7109375" style="224" customWidth="1"/>
    <col min="6667" max="6667" width="6.42578125" style="224" customWidth="1"/>
    <col min="6668" max="6668" width="7.28515625" style="224" customWidth="1"/>
    <col min="6669" max="6669" width="9.5703125" style="224" customWidth="1"/>
    <col min="6670" max="6670" width="20" style="224" customWidth="1"/>
    <col min="6671" max="6671" width="18.42578125" style="224" customWidth="1"/>
    <col min="6672" max="6690" width="12.42578125" style="224" customWidth="1"/>
    <col min="6691" max="6912" width="11.42578125" style="224"/>
    <col min="6913" max="6913" width="12.7109375" style="224" customWidth="1"/>
    <col min="6914" max="6914" width="10.28515625" style="224" customWidth="1"/>
    <col min="6915" max="6915" width="22.140625" style="224" customWidth="1"/>
    <col min="6916" max="6916" width="38.42578125" style="224" customWidth="1"/>
    <col min="6917" max="6917" width="11" style="224" customWidth="1"/>
    <col min="6918" max="6918" width="36.7109375" style="224" customWidth="1"/>
    <col min="6919" max="6919" width="7.85546875" style="224" customWidth="1"/>
    <col min="6920" max="6920" width="9.7109375" style="224" customWidth="1"/>
    <col min="6921" max="6921" width="7.28515625" style="224" customWidth="1"/>
    <col min="6922" max="6922" width="6.7109375" style="224" customWidth="1"/>
    <col min="6923" max="6923" width="6.42578125" style="224" customWidth="1"/>
    <col min="6924" max="6924" width="7.28515625" style="224" customWidth="1"/>
    <col min="6925" max="6925" width="9.5703125" style="224" customWidth="1"/>
    <col min="6926" max="6926" width="20" style="224" customWidth="1"/>
    <col min="6927" max="6927" width="18.42578125" style="224" customWidth="1"/>
    <col min="6928" max="6946" width="12.42578125" style="224" customWidth="1"/>
    <col min="6947" max="7168" width="11.42578125" style="224"/>
    <col min="7169" max="7169" width="12.7109375" style="224" customWidth="1"/>
    <col min="7170" max="7170" width="10.28515625" style="224" customWidth="1"/>
    <col min="7171" max="7171" width="22.140625" style="224" customWidth="1"/>
    <col min="7172" max="7172" width="38.42578125" style="224" customWidth="1"/>
    <col min="7173" max="7173" width="11" style="224" customWidth="1"/>
    <col min="7174" max="7174" width="36.7109375" style="224" customWidth="1"/>
    <col min="7175" max="7175" width="7.85546875" style="224" customWidth="1"/>
    <col min="7176" max="7176" width="9.7109375" style="224" customWidth="1"/>
    <col min="7177" max="7177" width="7.28515625" style="224" customWidth="1"/>
    <col min="7178" max="7178" width="6.7109375" style="224" customWidth="1"/>
    <col min="7179" max="7179" width="6.42578125" style="224" customWidth="1"/>
    <col min="7180" max="7180" width="7.28515625" style="224" customWidth="1"/>
    <col min="7181" max="7181" width="9.5703125" style="224" customWidth="1"/>
    <col min="7182" max="7182" width="20" style="224" customWidth="1"/>
    <col min="7183" max="7183" width="18.42578125" style="224" customWidth="1"/>
    <col min="7184" max="7202" width="12.42578125" style="224" customWidth="1"/>
    <col min="7203" max="7424" width="11.42578125" style="224"/>
    <col min="7425" max="7425" width="12.7109375" style="224" customWidth="1"/>
    <col min="7426" max="7426" width="10.28515625" style="224" customWidth="1"/>
    <col min="7427" max="7427" width="22.140625" style="224" customWidth="1"/>
    <col min="7428" max="7428" width="38.42578125" style="224" customWidth="1"/>
    <col min="7429" max="7429" width="11" style="224" customWidth="1"/>
    <col min="7430" max="7430" width="36.7109375" style="224" customWidth="1"/>
    <col min="7431" max="7431" width="7.85546875" style="224" customWidth="1"/>
    <col min="7432" max="7432" width="9.7109375" style="224" customWidth="1"/>
    <col min="7433" max="7433" width="7.28515625" style="224" customWidth="1"/>
    <col min="7434" max="7434" width="6.7109375" style="224" customWidth="1"/>
    <col min="7435" max="7435" width="6.42578125" style="224" customWidth="1"/>
    <col min="7436" max="7436" width="7.28515625" style="224" customWidth="1"/>
    <col min="7437" max="7437" width="9.5703125" style="224" customWidth="1"/>
    <col min="7438" max="7438" width="20" style="224" customWidth="1"/>
    <col min="7439" max="7439" width="18.42578125" style="224" customWidth="1"/>
    <col min="7440" max="7458" width="12.42578125" style="224" customWidth="1"/>
    <col min="7459" max="7680" width="11.42578125" style="224"/>
    <col min="7681" max="7681" width="12.7109375" style="224" customWidth="1"/>
    <col min="7682" max="7682" width="10.28515625" style="224" customWidth="1"/>
    <col min="7683" max="7683" width="22.140625" style="224" customWidth="1"/>
    <col min="7684" max="7684" width="38.42578125" style="224" customWidth="1"/>
    <col min="7685" max="7685" width="11" style="224" customWidth="1"/>
    <col min="7686" max="7686" width="36.7109375" style="224" customWidth="1"/>
    <col min="7687" max="7687" width="7.85546875" style="224" customWidth="1"/>
    <col min="7688" max="7688" width="9.7109375" style="224" customWidth="1"/>
    <col min="7689" max="7689" width="7.28515625" style="224" customWidth="1"/>
    <col min="7690" max="7690" width="6.7109375" style="224" customWidth="1"/>
    <col min="7691" max="7691" width="6.42578125" style="224" customWidth="1"/>
    <col min="7692" max="7692" width="7.28515625" style="224" customWidth="1"/>
    <col min="7693" max="7693" width="9.5703125" style="224" customWidth="1"/>
    <col min="7694" max="7694" width="20" style="224" customWidth="1"/>
    <col min="7695" max="7695" width="18.42578125" style="224" customWidth="1"/>
    <col min="7696" max="7714" width="12.42578125" style="224" customWidth="1"/>
    <col min="7715" max="7936" width="11.42578125" style="224"/>
    <col min="7937" max="7937" width="12.7109375" style="224" customWidth="1"/>
    <col min="7938" max="7938" width="10.28515625" style="224" customWidth="1"/>
    <col min="7939" max="7939" width="22.140625" style="224" customWidth="1"/>
    <col min="7940" max="7940" width="38.42578125" style="224" customWidth="1"/>
    <col min="7941" max="7941" width="11" style="224" customWidth="1"/>
    <col min="7942" max="7942" width="36.7109375" style="224" customWidth="1"/>
    <col min="7943" max="7943" width="7.85546875" style="224" customWidth="1"/>
    <col min="7944" max="7944" width="9.7109375" style="224" customWidth="1"/>
    <col min="7945" max="7945" width="7.28515625" style="224" customWidth="1"/>
    <col min="7946" max="7946" width="6.7109375" style="224" customWidth="1"/>
    <col min="7947" max="7947" width="6.42578125" style="224" customWidth="1"/>
    <col min="7948" max="7948" width="7.28515625" style="224" customWidth="1"/>
    <col min="7949" max="7949" width="9.5703125" style="224" customWidth="1"/>
    <col min="7950" max="7950" width="20" style="224" customWidth="1"/>
    <col min="7951" max="7951" width="18.42578125" style="224" customWidth="1"/>
    <col min="7952" max="7970" width="12.42578125" style="224" customWidth="1"/>
    <col min="7971" max="8192" width="11.42578125" style="224"/>
    <col min="8193" max="8193" width="12.7109375" style="224" customWidth="1"/>
    <col min="8194" max="8194" width="10.28515625" style="224" customWidth="1"/>
    <col min="8195" max="8195" width="22.140625" style="224" customWidth="1"/>
    <col min="8196" max="8196" width="38.42578125" style="224" customWidth="1"/>
    <col min="8197" max="8197" width="11" style="224" customWidth="1"/>
    <col min="8198" max="8198" width="36.7109375" style="224" customWidth="1"/>
    <col min="8199" max="8199" width="7.85546875" style="224" customWidth="1"/>
    <col min="8200" max="8200" width="9.7109375" style="224" customWidth="1"/>
    <col min="8201" max="8201" width="7.28515625" style="224" customWidth="1"/>
    <col min="8202" max="8202" width="6.7109375" style="224" customWidth="1"/>
    <col min="8203" max="8203" width="6.42578125" style="224" customWidth="1"/>
    <col min="8204" max="8204" width="7.28515625" style="224" customWidth="1"/>
    <col min="8205" max="8205" width="9.5703125" style="224" customWidth="1"/>
    <col min="8206" max="8206" width="20" style="224" customWidth="1"/>
    <col min="8207" max="8207" width="18.42578125" style="224" customWidth="1"/>
    <col min="8208" max="8226" width="12.42578125" style="224" customWidth="1"/>
    <col min="8227" max="8448" width="11.42578125" style="224"/>
    <col min="8449" max="8449" width="12.7109375" style="224" customWidth="1"/>
    <col min="8450" max="8450" width="10.28515625" style="224" customWidth="1"/>
    <col min="8451" max="8451" width="22.140625" style="224" customWidth="1"/>
    <col min="8452" max="8452" width="38.42578125" style="224" customWidth="1"/>
    <col min="8453" max="8453" width="11" style="224" customWidth="1"/>
    <col min="8454" max="8454" width="36.7109375" style="224" customWidth="1"/>
    <col min="8455" max="8455" width="7.85546875" style="224" customWidth="1"/>
    <col min="8456" max="8456" width="9.7109375" style="224" customWidth="1"/>
    <col min="8457" max="8457" width="7.28515625" style="224" customWidth="1"/>
    <col min="8458" max="8458" width="6.7109375" style="224" customWidth="1"/>
    <col min="8459" max="8459" width="6.42578125" style="224" customWidth="1"/>
    <col min="8460" max="8460" width="7.28515625" style="224" customWidth="1"/>
    <col min="8461" max="8461" width="9.5703125" style="224" customWidth="1"/>
    <col min="8462" max="8462" width="20" style="224" customWidth="1"/>
    <col min="8463" max="8463" width="18.42578125" style="224" customWidth="1"/>
    <col min="8464" max="8482" width="12.42578125" style="224" customWidth="1"/>
    <col min="8483" max="8704" width="11.42578125" style="224"/>
    <col min="8705" max="8705" width="12.7109375" style="224" customWidth="1"/>
    <col min="8706" max="8706" width="10.28515625" style="224" customWidth="1"/>
    <col min="8707" max="8707" width="22.140625" style="224" customWidth="1"/>
    <col min="8708" max="8708" width="38.42578125" style="224" customWidth="1"/>
    <col min="8709" max="8709" width="11" style="224" customWidth="1"/>
    <col min="8710" max="8710" width="36.7109375" style="224" customWidth="1"/>
    <col min="8711" max="8711" width="7.85546875" style="224" customWidth="1"/>
    <col min="8712" max="8712" width="9.7109375" style="224" customWidth="1"/>
    <col min="8713" max="8713" width="7.28515625" style="224" customWidth="1"/>
    <col min="8714" max="8714" width="6.7109375" style="224" customWidth="1"/>
    <col min="8715" max="8715" width="6.42578125" style="224" customWidth="1"/>
    <col min="8716" max="8716" width="7.28515625" style="224" customWidth="1"/>
    <col min="8717" max="8717" width="9.5703125" style="224" customWidth="1"/>
    <col min="8718" max="8718" width="20" style="224" customWidth="1"/>
    <col min="8719" max="8719" width="18.42578125" style="224" customWidth="1"/>
    <col min="8720" max="8738" width="12.42578125" style="224" customWidth="1"/>
    <col min="8739" max="8960" width="11.42578125" style="224"/>
    <col min="8961" max="8961" width="12.7109375" style="224" customWidth="1"/>
    <col min="8962" max="8962" width="10.28515625" style="224" customWidth="1"/>
    <col min="8963" max="8963" width="22.140625" style="224" customWidth="1"/>
    <col min="8964" max="8964" width="38.42578125" style="224" customWidth="1"/>
    <col min="8965" max="8965" width="11" style="224" customWidth="1"/>
    <col min="8966" max="8966" width="36.7109375" style="224" customWidth="1"/>
    <col min="8967" max="8967" width="7.85546875" style="224" customWidth="1"/>
    <col min="8968" max="8968" width="9.7109375" style="224" customWidth="1"/>
    <col min="8969" max="8969" width="7.28515625" style="224" customWidth="1"/>
    <col min="8970" max="8970" width="6.7109375" style="224" customWidth="1"/>
    <col min="8971" max="8971" width="6.42578125" style="224" customWidth="1"/>
    <col min="8972" max="8972" width="7.28515625" style="224" customWidth="1"/>
    <col min="8973" max="8973" width="9.5703125" style="224" customWidth="1"/>
    <col min="8974" max="8974" width="20" style="224" customWidth="1"/>
    <col min="8975" max="8975" width="18.42578125" style="224" customWidth="1"/>
    <col min="8976" max="8994" width="12.42578125" style="224" customWidth="1"/>
    <col min="8995" max="9216" width="11.42578125" style="224"/>
    <col min="9217" max="9217" width="12.7109375" style="224" customWidth="1"/>
    <col min="9218" max="9218" width="10.28515625" style="224" customWidth="1"/>
    <col min="9219" max="9219" width="22.140625" style="224" customWidth="1"/>
    <col min="9220" max="9220" width="38.42578125" style="224" customWidth="1"/>
    <col min="9221" max="9221" width="11" style="224" customWidth="1"/>
    <col min="9222" max="9222" width="36.7109375" style="224" customWidth="1"/>
    <col min="9223" max="9223" width="7.85546875" style="224" customWidth="1"/>
    <col min="9224" max="9224" width="9.7109375" style="224" customWidth="1"/>
    <col min="9225" max="9225" width="7.28515625" style="224" customWidth="1"/>
    <col min="9226" max="9226" width="6.7109375" style="224" customWidth="1"/>
    <col min="9227" max="9227" width="6.42578125" style="224" customWidth="1"/>
    <col min="9228" max="9228" width="7.28515625" style="224" customWidth="1"/>
    <col min="9229" max="9229" width="9.5703125" style="224" customWidth="1"/>
    <col min="9230" max="9230" width="20" style="224" customWidth="1"/>
    <col min="9231" max="9231" width="18.42578125" style="224" customWidth="1"/>
    <col min="9232" max="9250" width="12.42578125" style="224" customWidth="1"/>
    <col min="9251" max="9472" width="11.42578125" style="224"/>
    <col min="9473" max="9473" width="12.7109375" style="224" customWidth="1"/>
    <col min="9474" max="9474" width="10.28515625" style="224" customWidth="1"/>
    <col min="9475" max="9475" width="22.140625" style="224" customWidth="1"/>
    <col min="9476" max="9476" width="38.42578125" style="224" customWidth="1"/>
    <col min="9477" max="9477" width="11" style="224" customWidth="1"/>
    <col min="9478" max="9478" width="36.7109375" style="224" customWidth="1"/>
    <col min="9479" max="9479" width="7.85546875" style="224" customWidth="1"/>
    <col min="9480" max="9480" width="9.7109375" style="224" customWidth="1"/>
    <col min="9481" max="9481" width="7.28515625" style="224" customWidth="1"/>
    <col min="9482" max="9482" width="6.7109375" style="224" customWidth="1"/>
    <col min="9483" max="9483" width="6.42578125" style="224" customWidth="1"/>
    <col min="9484" max="9484" width="7.28515625" style="224" customWidth="1"/>
    <col min="9485" max="9485" width="9.5703125" style="224" customWidth="1"/>
    <col min="9486" max="9486" width="20" style="224" customWidth="1"/>
    <col min="9487" max="9487" width="18.42578125" style="224" customWidth="1"/>
    <col min="9488" max="9506" width="12.42578125" style="224" customWidth="1"/>
    <col min="9507" max="9728" width="11.42578125" style="224"/>
    <col min="9729" max="9729" width="12.7109375" style="224" customWidth="1"/>
    <col min="9730" max="9730" width="10.28515625" style="224" customWidth="1"/>
    <col min="9731" max="9731" width="22.140625" style="224" customWidth="1"/>
    <col min="9732" max="9732" width="38.42578125" style="224" customWidth="1"/>
    <col min="9733" max="9733" width="11" style="224" customWidth="1"/>
    <col min="9734" max="9734" width="36.7109375" style="224" customWidth="1"/>
    <col min="9735" max="9735" width="7.85546875" style="224" customWidth="1"/>
    <col min="9736" max="9736" width="9.7109375" style="224" customWidth="1"/>
    <col min="9737" max="9737" width="7.28515625" style="224" customWidth="1"/>
    <col min="9738" max="9738" width="6.7109375" style="224" customWidth="1"/>
    <col min="9739" max="9739" width="6.42578125" style="224" customWidth="1"/>
    <col min="9740" max="9740" width="7.28515625" style="224" customWidth="1"/>
    <col min="9741" max="9741" width="9.5703125" style="224" customWidth="1"/>
    <col min="9742" max="9742" width="20" style="224" customWidth="1"/>
    <col min="9743" max="9743" width="18.42578125" style="224" customWidth="1"/>
    <col min="9744" max="9762" width="12.42578125" style="224" customWidth="1"/>
    <col min="9763" max="9984" width="11.42578125" style="224"/>
    <col min="9985" max="9985" width="12.7109375" style="224" customWidth="1"/>
    <col min="9986" max="9986" width="10.28515625" style="224" customWidth="1"/>
    <col min="9987" max="9987" width="22.140625" style="224" customWidth="1"/>
    <col min="9988" max="9988" width="38.42578125" style="224" customWidth="1"/>
    <col min="9989" max="9989" width="11" style="224" customWidth="1"/>
    <col min="9990" max="9990" width="36.7109375" style="224" customWidth="1"/>
    <col min="9991" max="9991" width="7.85546875" style="224" customWidth="1"/>
    <col min="9992" max="9992" width="9.7109375" style="224" customWidth="1"/>
    <col min="9993" max="9993" width="7.28515625" style="224" customWidth="1"/>
    <col min="9994" max="9994" width="6.7109375" style="224" customWidth="1"/>
    <col min="9995" max="9995" width="6.42578125" style="224" customWidth="1"/>
    <col min="9996" max="9996" width="7.28515625" style="224" customWidth="1"/>
    <col min="9997" max="9997" width="9.5703125" style="224" customWidth="1"/>
    <col min="9998" max="9998" width="20" style="224" customWidth="1"/>
    <col min="9999" max="9999" width="18.42578125" style="224" customWidth="1"/>
    <col min="10000" max="10018" width="12.42578125" style="224" customWidth="1"/>
    <col min="10019" max="10240" width="11.42578125" style="224"/>
    <col min="10241" max="10241" width="12.7109375" style="224" customWidth="1"/>
    <col min="10242" max="10242" width="10.28515625" style="224" customWidth="1"/>
    <col min="10243" max="10243" width="22.140625" style="224" customWidth="1"/>
    <col min="10244" max="10244" width="38.42578125" style="224" customWidth="1"/>
    <col min="10245" max="10245" width="11" style="224" customWidth="1"/>
    <col min="10246" max="10246" width="36.7109375" style="224" customWidth="1"/>
    <col min="10247" max="10247" width="7.85546875" style="224" customWidth="1"/>
    <col min="10248" max="10248" width="9.7109375" style="224" customWidth="1"/>
    <col min="10249" max="10249" width="7.28515625" style="224" customWidth="1"/>
    <col min="10250" max="10250" width="6.7109375" style="224" customWidth="1"/>
    <col min="10251" max="10251" width="6.42578125" style="224" customWidth="1"/>
    <col min="10252" max="10252" width="7.28515625" style="224" customWidth="1"/>
    <col min="10253" max="10253" width="9.5703125" style="224" customWidth="1"/>
    <col min="10254" max="10254" width="20" style="224" customWidth="1"/>
    <col min="10255" max="10255" width="18.42578125" style="224" customWidth="1"/>
    <col min="10256" max="10274" width="12.42578125" style="224" customWidth="1"/>
    <col min="10275" max="10496" width="11.42578125" style="224"/>
    <col min="10497" max="10497" width="12.7109375" style="224" customWidth="1"/>
    <col min="10498" max="10498" width="10.28515625" style="224" customWidth="1"/>
    <col min="10499" max="10499" width="22.140625" style="224" customWidth="1"/>
    <col min="10500" max="10500" width="38.42578125" style="224" customWidth="1"/>
    <col min="10501" max="10501" width="11" style="224" customWidth="1"/>
    <col min="10502" max="10502" width="36.7109375" style="224" customWidth="1"/>
    <col min="10503" max="10503" width="7.85546875" style="224" customWidth="1"/>
    <col min="10504" max="10504" width="9.7109375" style="224" customWidth="1"/>
    <col min="10505" max="10505" width="7.28515625" style="224" customWidth="1"/>
    <col min="10506" max="10506" width="6.7109375" style="224" customWidth="1"/>
    <col min="10507" max="10507" width="6.42578125" style="224" customWidth="1"/>
    <col min="10508" max="10508" width="7.28515625" style="224" customWidth="1"/>
    <col min="10509" max="10509" width="9.5703125" style="224" customWidth="1"/>
    <col min="10510" max="10510" width="20" style="224" customWidth="1"/>
    <col min="10511" max="10511" width="18.42578125" style="224" customWidth="1"/>
    <col min="10512" max="10530" width="12.42578125" style="224" customWidth="1"/>
    <col min="10531" max="10752" width="11.42578125" style="224"/>
    <col min="10753" max="10753" width="12.7109375" style="224" customWidth="1"/>
    <col min="10754" max="10754" width="10.28515625" style="224" customWidth="1"/>
    <col min="10755" max="10755" width="22.140625" style="224" customWidth="1"/>
    <col min="10756" max="10756" width="38.42578125" style="224" customWidth="1"/>
    <col min="10757" max="10757" width="11" style="224" customWidth="1"/>
    <col min="10758" max="10758" width="36.7109375" style="224" customWidth="1"/>
    <col min="10759" max="10759" width="7.85546875" style="224" customWidth="1"/>
    <col min="10760" max="10760" width="9.7109375" style="224" customWidth="1"/>
    <col min="10761" max="10761" width="7.28515625" style="224" customWidth="1"/>
    <col min="10762" max="10762" width="6.7109375" style="224" customWidth="1"/>
    <col min="10763" max="10763" width="6.42578125" style="224" customWidth="1"/>
    <col min="10764" max="10764" width="7.28515625" style="224" customWidth="1"/>
    <col min="10765" max="10765" width="9.5703125" style="224" customWidth="1"/>
    <col min="10766" max="10766" width="20" style="224" customWidth="1"/>
    <col min="10767" max="10767" width="18.42578125" style="224" customWidth="1"/>
    <col min="10768" max="10786" width="12.42578125" style="224" customWidth="1"/>
    <col min="10787" max="11008" width="11.42578125" style="224"/>
    <col min="11009" max="11009" width="12.7109375" style="224" customWidth="1"/>
    <col min="11010" max="11010" width="10.28515625" style="224" customWidth="1"/>
    <col min="11011" max="11011" width="22.140625" style="224" customWidth="1"/>
    <col min="11012" max="11012" width="38.42578125" style="224" customWidth="1"/>
    <col min="11013" max="11013" width="11" style="224" customWidth="1"/>
    <col min="11014" max="11014" width="36.7109375" style="224" customWidth="1"/>
    <col min="11015" max="11015" width="7.85546875" style="224" customWidth="1"/>
    <col min="11016" max="11016" width="9.7109375" style="224" customWidth="1"/>
    <col min="11017" max="11017" width="7.28515625" style="224" customWidth="1"/>
    <col min="11018" max="11018" width="6.7109375" style="224" customWidth="1"/>
    <col min="11019" max="11019" width="6.42578125" style="224" customWidth="1"/>
    <col min="11020" max="11020" width="7.28515625" style="224" customWidth="1"/>
    <col min="11021" max="11021" width="9.5703125" style="224" customWidth="1"/>
    <col min="11022" max="11022" width="20" style="224" customWidth="1"/>
    <col min="11023" max="11023" width="18.42578125" style="224" customWidth="1"/>
    <col min="11024" max="11042" width="12.42578125" style="224" customWidth="1"/>
    <col min="11043" max="11264" width="11.42578125" style="224"/>
    <col min="11265" max="11265" width="12.7109375" style="224" customWidth="1"/>
    <col min="11266" max="11266" width="10.28515625" style="224" customWidth="1"/>
    <col min="11267" max="11267" width="22.140625" style="224" customWidth="1"/>
    <col min="11268" max="11268" width="38.42578125" style="224" customWidth="1"/>
    <col min="11269" max="11269" width="11" style="224" customWidth="1"/>
    <col min="11270" max="11270" width="36.7109375" style="224" customWidth="1"/>
    <col min="11271" max="11271" width="7.85546875" style="224" customWidth="1"/>
    <col min="11272" max="11272" width="9.7109375" style="224" customWidth="1"/>
    <col min="11273" max="11273" width="7.28515625" style="224" customWidth="1"/>
    <col min="11274" max="11274" width="6.7109375" style="224" customWidth="1"/>
    <col min="11275" max="11275" width="6.42578125" style="224" customWidth="1"/>
    <col min="11276" max="11276" width="7.28515625" style="224" customWidth="1"/>
    <col min="11277" max="11277" width="9.5703125" style="224" customWidth="1"/>
    <col min="11278" max="11278" width="20" style="224" customWidth="1"/>
    <col min="11279" max="11279" width="18.42578125" style="224" customWidth="1"/>
    <col min="11280" max="11298" width="12.42578125" style="224" customWidth="1"/>
    <col min="11299" max="11520" width="11.42578125" style="224"/>
    <col min="11521" max="11521" width="12.7109375" style="224" customWidth="1"/>
    <col min="11522" max="11522" width="10.28515625" style="224" customWidth="1"/>
    <col min="11523" max="11523" width="22.140625" style="224" customWidth="1"/>
    <col min="11524" max="11524" width="38.42578125" style="224" customWidth="1"/>
    <col min="11525" max="11525" width="11" style="224" customWidth="1"/>
    <col min="11526" max="11526" width="36.7109375" style="224" customWidth="1"/>
    <col min="11527" max="11527" width="7.85546875" style="224" customWidth="1"/>
    <col min="11528" max="11528" width="9.7109375" style="224" customWidth="1"/>
    <col min="11529" max="11529" width="7.28515625" style="224" customWidth="1"/>
    <col min="11530" max="11530" width="6.7109375" style="224" customWidth="1"/>
    <col min="11531" max="11531" width="6.42578125" style="224" customWidth="1"/>
    <col min="11532" max="11532" width="7.28515625" style="224" customWidth="1"/>
    <col min="11533" max="11533" width="9.5703125" style="224" customWidth="1"/>
    <col min="11534" max="11534" width="20" style="224" customWidth="1"/>
    <col min="11535" max="11535" width="18.42578125" style="224" customWidth="1"/>
    <col min="11536" max="11554" width="12.42578125" style="224" customWidth="1"/>
    <col min="11555" max="11776" width="11.42578125" style="224"/>
    <col min="11777" max="11777" width="12.7109375" style="224" customWidth="1"/>
    <col min="11778" max="11778" width="10.28515625" style="224" customWidth="1"/>
    <col min="11779" max="11779" width="22.140625" style="224" customWidth="1"/>
    <col min="11780" max="11780" width="38.42578125" style="224" customWidth="1"/>
    <col min="11781" max="11781" width="11" style="224" customWidth="1"/>
    <col min="11782" max="11782" width="36.7109375" style="224" customWidth="1"/>
    <col min="11783" max="11783" width="7.85546875" style="224" customWidth="1"/>
    <col min="11784" max="11784" width="9.7109375" style="224" customWidth="1"/>
    <col min="11785" max="11785" width="7.28515625" style="224" customWidth="1"/>
    <col min="11786" max="11786" width="6.7109375" style="224" customWidth="1"/>
    <col min="11787" max="11787" width="6.42578125" style="224" customWidth="1"/>
    <col min="11788" max="11788" width="7.28515625" style="224" customWidth="1"/>
    <col min="11789" max="11789" width="9.5703125" style="224" customWidth="1"/>
    <col min="11790" max="11790" width="20" style="224" customWidth="1"/>
    <col min="11791" max="11791" width="18.42578125" style="224" customWidth="1"/>
    <col min="11792" max="11810" width="12.42578125" style="224" customWidth="1"/>
    <col min="11811" max="12032" width="11.42578125" style="224"/>
    <col min="12033" max="12033" width="12.7109375" style="224" customWidth="1"/>
    <col min="12034" max="12034" width="10.28515625" style="224" customWidth="1"/>
    <col min="12035" max="12035" width="22.140625" style="224" customWidth="1"/>
    <col min="12036" max="12036" width="38.42578125" style="224" customWidth="1"/>
    <col min="12037" max="12037" width="11" style="224" customWidth="1"/>
    <col min="12038" max="12038" width="36.7109375" style="224" customWidth="1"/>
    <col min="12039" max="12039" width="7.85546875" style="224" customWidth="1"/>
    <col min="12040" max="12040" width="9.7109375" style="224" customWidth="1"/>
    <col min="12041" max="12041" width="7.28515625" style="224" customWidth="1"/>
    <col min="12042" max="12042" width="6.7109375" style="224" customWidth="1"/>
    <col min="12043" max="12043" width="6.42578125" style="224" customWidth="1"/>
    <col min="12044" max="12044" width="7.28515625" style="224" customWidth="1"/>
    <col min="12045" max="12045" width="9.5703125" style="224" customWidth="1"/>
    <col min="12046" max="12046" width="20" style="224" customWidth="1"/>
    <col min="12047" max="12047" width="18.42578125" style="224" customWidth="1"/>
    <col min="12048" max="12066" width="12.42578125" style="224" customWidth="1"/>
    <col min="12067" max="12288" width="11.42578125" style="224"/>
    <col min="12289" max="12289" width="12.7109375" style="224" customWidth="1"/>
    <col min="12290" max="12290" width="10.28515625" style="224" customWidth="1"/>
    <col min="12291" max="12291" width="22.140625" style="224" customWidth="1"/>
    <col min="12292" max="12292" width="38.42578125" style="224" customWidth="1"/>
    <col min="12293" max="12293" width="11" style="224" customWidth="1"/>
    <col min="12294" max="12294" width="36.7109375" style="224" customWidth="1"/>
    <col min="12295" max="12295" width="7.85546875" style="224" customWidth="1"/>
    <col min="12296" max="12296" width="9.7109375" style="224" customWidth="1"/>
    <col min="12297" max="12297" width="7.28515625" style="224" customWidth="1"/>
    <col min="12298" max="12298" width="6.7109375" style="224" customWidth="1"/>
    <col min="12299" max="12299" width="6.42578125" style="224" customWidth="1"/>
    <col min="12300" max="12300" width="7.28515625" style="224" customWidth="1"/>
    <col min="12301" max="12301" width="9.5703125" style="224" customWidth="1"/>
    <col min="12302" max="12302" width="20" style="224" customWidth="1"/>
    <col min="12303" max="12303" width="18.42578125" style="224" customWidth="1"/>
    <col min="12304" max="12322" width="12.42578125" style="224" customWidth="1"/>
    <col min="12323" max="12544" width="11.42578125" style="224"/>
    <col min="12545" max="12545" width="12.7109375" style="224" customWidth="1"/>
    <col min="12546" max="12546" width="10.28515625" style="224" customWidth="1"/>
    <col min="12547" max="12547" width="22.140625" style="224" customWidth="1"/>
    <col min="12548" max="12548" width="38.42578125" style="224" customWidth="1"/>
    <col min="12549" max="12549" width="11" style="224" customWidth="1"/>
    <col min="12550" max="12550" width="36.7109375" style="224" customWidth="1"/>
    <col min="12551" max="12551" width="7.85546875" style="224" customWidth="1"/>
    <col min="12552" max="12552" width="9.7109375" style="224" customWidth="1"/>
    <col min="12553" max="12553" width="7.28515625" style="224" customWidth="1"/>
    <col min="12554" max="12554" width="6.7109375" style="224" customWidth="1"/>
    <col min="12555" max="12555" width="6.42578125" style="224" customWidth="1"/>
    <col min="12556" max="12556" width="7.28515625" style="224" customWidth="1"/>
    <col min="12557" max="12557" width="9.5703125" style="224" customWidth="1"/>
    <col min="12558" max="12558" width="20" style="224" customWidth="1"/>
    <col min="12559" max="12559" width="18.42578125" style="224" customWidth="1"/>
    <col min="12560" max="12578" width="12.42578125" style="224" customWidth="1"/>
    <col min="12579" max="12800" width="11.42578125" style="224"/>
    <col min="12801" max="12801" width="12.7109375" style="224" customWidth="1"/>
    <col min="12802" max="12802" width="10.28515625" style="224" customWidth="1"/>
    <col min="12803" max="12803" width="22.140625" style="224" customWidth="1"/>
    <col min="12804" max="12804" width="38.42578125" style="224" customWidth="1"/>
    <col min="12805" max="12805" width="11" style="224" customWidth="1"/>
    <col min="12806" max="12806" width="36.7109375" style="224" customWidth="1"/>
    <col min="12807" max="12807" width="7.85546875" style="224" customWidth="1"/>
    <col min="12808" max="12808" width="9.7109375" style="224" customWidth="1"/>
    <col min="12809" max="12809" width="7.28515625" style="224" customWidth="1"/>
    <col min="12810" max="12810" width="6.7109375" style="224" customWidth="1"/>
    <col min="12811" max="12811" width="6.42578125" style="224" customWidth="1"/>
    <col min="12812" max="12812" width="7.28515625" style="224" customWidth="1"/>
    <col min="12813" max="12813" width="9.5703125" style="224" customWidth="1"/>
    <col min="12814" max="12814" width="20" style="224" customWidth="1"/>
    <col min="12815" max="12815" width="18.42578125" style="224" customWidth="1"/>
    <col min="12816" max="12834" width="12.42578125" style="224" customWidth="1"/>
    <col min="12835" max="13056" width="11.42578125" style="224"/>
    <col min="13057" max="13057" width="12.7109375" style="224" customWidth="1"/>
    <col min="13058" max="13058" width="10.28515625" style="224" customWidth="1"/>
    <col min="13059" max="13059" width="22.140625" style="224" customWidth="1"/>
    <col min="13060" max="13060" width="38.42578125" style="224" customWidth="1"/>
    <col min="13061" max="13061" width="11" style="224" customWidth="1"/>
    <col min="13062" max="13062" width="36.7109375" style="224" customWidth="1"/>
    <col min="13063" max="13063" width="7.85546875" style="224" customWidth="1"/>
    <col min="13064" max="13064" width="9.7109375" style="224" customWidth="1"/>
    <col min="13065" max="13065" width="7.28515625" style="224" customWidth="1"/>
    <col min="13066" max="13066" width="6.7109375" style="224" customWidth="1"/>
    <col min="13067" max="13067" width="6.42578125" style="224" customWidth="1"/>
    <col min="13068" max="13068" width="7.28515625" style="224" customWidth="1"/>
    <col min="13069" max="13069" width="9.5703125" style="224" customWidth="1"/>
    <col min="13070" max="13070" width="20" style="224" customWidth="1"/>
    <col min="13071" max="13071" width="18.42578125" style="224" customWidth="1"/>
    <col min="13072" max="13090" width="12.42578125" style="224" customWidth="1"/>
    <col min="13091" max="13312" width="11.42578125" style="224"/>
    <col min="13313" max="13313" width="12.7109375" style="224" customWidth="1"/>
    <col min="13314" max="13314" width="10.28515625" style="224" customWidth="1"/>
    <col min="13315" max="13315" width="22.140625" style="224" customWidth="1"/>
    <col min="13316" max="13316" width="38.42578125" style="224" customWidth="1"/>
    <col min="13317" max="13317" width="11" style="224" customWidth="1"/>
    <col min="13318" max="13318" width="36.7109375" style="224" customWidth="1"/>
    <col min="13319" max="13319" width="7.85546875" style="224" customWidth="1"/>
    <col min="13320" max="13320" width="9.7109375" style="224" customWidth="1"/>
    <col min="13321" max="13321" width="7.28515625" style="224" customWidth="1"/>
    <col min="13322" max="13322" width="6.7109375" style="224" customWidth="1"/>
    <col min="13323" max="13323" width="6.42578125" style="224" customWidth="1"/>
    <col min="13324" max="13324" width="7.28515625" style="224" customWidth="1"/>
    <col min="13325" max="13325" width="9.5703125" style="224" customWidth="1"/>
    <col min="13326" max="13326" width="20" style="224" customWidth="1"/>
    <col min="13327" max="13327" width="18.42578125" style="224" customWidth="1"/>
    <col min="13328" max="13346" width="12.42578125" style="224" customWidth="1"/>
    <col min="13347" max="13568" width="11.42578125" style="224"/>
    <col min="13569" max="13569" width="12.7109375" style="224" customWidth="1"/>
    <col min="13570" max="13570" width="10.28515625" style="224" customWidth="1"/>
    <col min="13571" max="13571" width="22.140625" style="224" customWidth="1"/>
    <col min="13572" max="13572" width="38.42578125" style="224" customWidth="1"/>
    <col min="13573" max="13573" width="11" style="224" customWidth="1"/>
    <col min="13574" max="13574" width="36.7109375" style="224" customWidth="1"/>
    <col min="13575" max="13575" width="7.85546875" style="224" customWidth="1"/>
    <col min="13576" max="13576" width="9.7109375" style="224" customWidth="1"/>
    <col min="13577" max="13577" width="7.28515625" style="224" customWidth="1"/>
    <col min="13578" max="13578" width="6.7109375" style="224" customWidth="1"/>
    <col min="13579" max="13579" width="6.42578125" style="224" customWidth="1"/>
    <col min="13580" max="13580" width="7.28515625" style="224" customWidth="1"/>
    <col min="13581" max="13581" width="9.5703125" style="224" customWidth="1"/>
    <col min="13582" max="13582" width="20" style="224" customWidth="1"/>
    <col min="13583" max="13583" width="18.42578125" style="224" customWidth="1"/>
    <col min="13584" max="13602" width="12.42578125" style="224" customWidth="1"/>
    <col min="13603" max="13824" width="11.42578125" style="224"/>
    <col min="13825" max="13825" width="12.7109375" style="224" customWidth="1"/>
    <col min="13826" max="13826" width="10.28515625" style="224" customWidth="1"/>
    <col min="13827" max="13827" width="22.140625" style="224" customWidth="1"/>
    <col min="13828" max="13828" width="38.42578125" style="224" customWidth="1"/>
    <col min="13829" max="13829" width="11" style="224" customWidth="1"/>
    <col min="13830" max="13830" width="36.7109375" style="224" customWidth="1"/>
    <col min="13831" max="13831" width="7.85546875" style="224" customWidth="1"/>
    <col min="13832" max="13832" width="9.7109375" style="224" customWidth="1"/>
    <col min="13833" max="13833" width="7.28515625" style="224" customWidth="1"/>
    <col min="13834" max="13834" width="6.7109375" style="224" customWidth="1"/>
    <col min="13835" max="13835" width="6.42578125" style="224" customWidth="1"/>
    <col min="13836" max="13836" width="7.28515625" style="224" customWidth="1"/>
    <col min="13837" max="13837" width="9.5703125" style="224" customWidth="1"/>
    <col min="13838" max="13838" width="20" style="224" customWidth="1"/>
    <col min="13839" max="13839" width="18.42578125" style="224" customWidth="1"/>
    <col min="13840" max="13858" width="12.42578125" style="224" customWidth="1"/>
    <col min="13859" max="14080" width="11.42578125" style="224"/>
    <col min="14081" max="14081" width="12.7109375" style="224" customWidth="1"/>
    <col min="14082" max="14082" width="10.28515625" style="224" customWidth="1"/>
    <col min="14083" max="14083" width="22.140625" style="224" customWidth="1"/>
    <col min="14084" max="14084" width="38.42578125" style="224" customWidth="1"/>
    <col min="14085" max="14085" width="11" style="224" customWidth="1"/>
    <col min="14086" max="14086" width="36.7109375" style="224" customWidth="1"/>
    <col min="14087" max="14087" width="7.85546875" style="224" customWidth="1"/>
    <col min="14088" max="14088" width="9.7109375" style="224" customWidth="1"/>
    <col min="14089" max="14089" width="7.28515625" style="224" customWidth="1"/>
    <col min="14090" max="14090" width="6.7109375" style="224" customWidth="1"/>
    <col min="14091" max="14091" width="6.42578125" style="224" customWidth="1"/>
    <col min="14092" max="14092" width="7.28515625" style="224" customWidth="1"/>
    <col min="14093" max="14093" width="9.5703125" style="224" customWidth="1"/>
    <col min="14094" max="14094" width="20" style="224" customWidth="1"/>
    <col min="14095" max="14095" width="18.42578125" style="224" customWidth="1"/>
    <col min="14096" max="14114" width="12.42578125" style="224" customWidth="1"/>
    <col min="14115" max="14336" width="11.42578125" style="224"/>
    <col min="14337" max="14337" width="12.7109375" style="224" customWidth="1"/>
    <col min="14338" max="14338" width="10.28515625" style="224" customWidth="1"/>
    <col min="14339" max="14339" width="22.140625" style="224" customWidth="1"/>
    <col min="14340" max="14340" width="38.42578125" style="224" customWidth="1"/>
    <col min="14341" max="14341" width="11" style="224" customWidth="1"/>
    <col min="14342" max="14342" width="36.7109375" style="224" customWidth="1"/>
    <col min="14343" max="14343" width="7.85546875" style="224" customWidth="1"/>
    <col min="14344" max="14344" width="9.7109375" style="224" customWidth="1"/>
    <col min="14345" max="14345" width="7.28515625" style="224" customWidth="1"/>
    <col min="14346" max="14346" width="6.7109375" style="224" customWidth="1"/>
    <col min="14347" max="14347" width="6.42578125" style="224" customWidth="1"/>
    <col min="14348" max="14348" width="7.28515625" style="224" customWidth="1"/>
    <col min="14349" max="14349" width="9.5703125" style="224" customWidth="1"/>
    <col min="14350" max="14350" width="20" style="224" customWidth="1"/>
    <col min="14351" max="14351" width="18.42578125" style="224" customWidth="1"/>
    <col min="14352" max="14370" width="12.42578125" style="224" customWidth="1"/>
    <col min="14371" max="14592" width="11.42578125" style="224"/>
    <col min="14593" max="14593" width="12.7109375" style="224" customWidth="1"/>
    <col min="14594" max="14594" width="10.28515625" style="224" customWidth="1"/>
    <col min="14595" max="14595" width="22.140625" style="224" customWidth="1"/>
    <col min="14596" max="14596" width="38.42578125" style="224" customWidth="1"/>
    <col min="14597" max="14597" width="11" style="224" customWidth="1"/>
    <col min="14598" max="14598" width="36.7109375" style="224" customWidth="1"/>
    <col min="14599" max="14599" width="7.85546875" style="224" customWidth="1"/>
    <col min="14600" max="14600" width="9.7109375" style="224" customWidth="1"/>
    <col min="14601" max="14601" width="7.28515625" style="224" customWidth="1"/>
    <col min="14602" max="14602" width="6.7109375" style="224" customWidth="1"/>
    <col min="14603" max="14603" width="6.42578125" style="224" customWidth="1"/>
    <col min="14604" max="14604" width="7.28515625" style="224" customWidth="1"/>
    <col min="14605" max="14605" width="9.5703125" style="224" customWidth="1"/>
    <col min="14606" max="14606" width="20" style="224" customWidth="1"/>
    <col min="14607" max="14607" width="18.42578125" style="224" customWidth="1"/>
    <col min="14608" max="14626" width="12.42578125" style="224" customWidth="1"/>
    <col min="14627" max="14848" width="11.42578125" style="224"/>
    <col min="14849" max="14849" width="12.7109375" style="224" customWidth="1"/>
    <col min="14850" max="14850" width="10.28515625" style="224" customWidth="1"/>
    <col min="14851" max="14851" width="22.140625" style="224" customWidth="1"/>
    <col min="14852" max="14852" width="38.42578125" style="224" customWidth="1"/>
    <col min="14853" max="14853" width="11" style="224" customWidth="1"/>
    <col min="14854" max="14854" width="36.7109375" style="224" customWidth="1"/>
    <col min="14855" max="14855" width="7.85546875" style="224" customWidth="1"/>
    <col min="14856" max="14856" width="9.7109375" style="224" customWidth="1"/>
    <col min="14857" max="14857" width="7.28515625" style="224" customWidth="1"/>
    <col min="14858" max="14858" width="6.7109375" style="224" customWidth="1"/>
    <col min="14859" max="14859" width="6.42578125" style="224" customWidth="1"/>
    <col min="14860" max="14860" width="7.28515625" style="224" customWidth="1"/>
    <col min="14861" max="14861" width="9.5703125" style="224" customWidth="1"/>
    <col min="14862" max="14862" width="20" style="224" customWidth="1"/>
    <col min="14863" max="14863" width="18.42578125" style="224" customWidth="1"/>
    <col min="14864" max="14882" width="12.42578125" style="224" customWidth="1"/>
    <col min="14883" max="15104" width="11.42578125" style="224"/>
    <col min="15105" max="15105" width="12.7109375" style="224" customWidth="1"/>
    <col min="15106" max="15106" width="10.28515625" style="224" customWidth="1"/>
    <col min="15107" max="15107" width="22.140625" style="224" customWidth="1"/>
    <col min="15108" max="15108" width="38.42578125" style="224" customWidth="1"/>
    <col min="15109" max="15109" width="11" style="224" customWidth="1"/>
    <col min="15110" max="15110" width="36.7109375" style="224" customWidth="1"/>
    <col min="15111" max="15111" width="7.85546875" style="224" customWidth="1"/>
    <col min="15112" max="15112" width="9.7109375" style="224" customWidth="1"/>
    <col min="15113" max="15113" width="7.28515625" style="224" customWidth="1"/>
    <col min="15114" max="15114" width="6.7109375" style="224" customWidth="1"/>
    <col min="15115" max="15115" width="6.42578125" style="224" customWidth="1"/>
    <col min="15116" max="15116" width="7.28515625" style="224" customWidth="1"/>
    <col min="15117" max="15117" width="9.5703125" style="224" customWidth="1"/>
    <col min="15118" max="15118" width="20" style="224" customWidth="1"/>
    <col min="15119" max="15119" width="18.42578125" style="224" customWidth="1"/>
    <col min="15120" max="15138" width="12.42578125" style="224" customWidth="1"/>
    <col min="15139" max="15360" width="11.42578125" style="224"/>
    <col min="15361" max="15361" width="12.7109375" style="224" customWidth="1"/>
    <col min="15362" max="15362" width="10.28515625" style="224" customWidth="1"/>
    <col min="15363" max="15363" width="22.140625" style="224" customWidth="1"/>
    <col min="15364" max="15364" width="38.42578125" style="224" customWidth="1"/>
    <col min="15365" max="15365" width="11" style="224" customWidth="1"/>
    <col min="15366" max="15366" width="36.7109375" style="224" customWidth="1"/>
    <col min="15367" max="15367" width="7.85546875" style="224" customWidth="1"/>
    <col min="15368" max="15368" width="9.7109375" style="224" customWidth="1"/>
    <col min="15369" max="15369" width="7.28515625" style="224" customWidth="1"/>
    <col min="15370" max="15370" width="6.7109375" style="224" customWidth="1"/>
    <col min="15371" max="15371" width="6.42578125" style="224" customWidth="1"/>
    <col min="15372" max="15372" width="7.28515625" style="224" customWidth="1"/>
    <col min="15373" max="15373" width="9.5703125" style="224" customWidth="1"/>
    <col min="15374" max="15374" width="20" style="224" customWidth="1"/>
    <col min="15375" max="15375" width="18.42578125" style="224" customWidth="1"/>
    <col min="15376" max="15394" width="12.42578125" style="224" customWidth="1"/>
    <col min="15395" max="15616" width="11.42578125" style="224"/>
    <col min="15617" max="15617" width="12.7109375" style="224" customWidth="1"/>
    <col min="15618" max="15618" width="10.28515625" style="224" customWidth="1"/>
    <col min="15619" max="15619" width="22.140625" style="224" customWidth="1"/>
    <col min="15620" max="15620" width="38.42578125" style="224" customWidth="1"/>
    <col min="15621" max="15621" width="11" style="224" customWidth="1"/>
    <col min="15622" max="15622" width="36.7109375" style="224" customWidth="1"/>
    <col min="15623" max="15623" width="7.85546875" style="224" customWidth="1"/>
    <col min="15624" max="15624" width="9.7109375" style="224" customWidth="1"/>
    <col min="15625" max="15625" width="7.28515625" style="224" customWidth="1"/>
    <col min="15626" max="15626" width="6.7109375" style="224" customWidth="1"/>
    <col min="15627" max="15627" width="6.42578125" style="224" customWidth="1"/>
    <col min="15628" max="15628" width="7.28515625" style="224" customWidth="1"/>
    <col min="15629" max="15629" width="9.5703125" style="224" customWidth="1"/>
    <col min="15630" max="15630" width="20" style="224" customWidth="1"/>
    <col min="15631" max="15631" width="18.42578125" style="224" customWidth="1"/>
    <col min="15632" max="15650" width="12.42578125" style="224" customWidth="1"/>
    <col min="15651" max="15872" width="11.42578125" style="224"/>
    <col min="15873" max="15873" width="12.7109375" style="224" customWidth="1"/>
    <col min="15874" max="15874" width="10.28515625" style="224" customWidth="1"/>
    <col min="15875" max="15875" width="22.140625" style="224" customWidth="1"/>
    <col min="15876" max="15876" width="38.42578125" style="224" customWidth="1"/>
    <col min="15877" max="15877" width="11" style="224" customWidth="1"/>
    <col min="15878" max="15878" width="36.7109375" style="224" customWidth="1"/>
    <col min="15879" max="15879" width="7.85546875" style="224" customWidth="1"/>
    <col min="15880" max="15880" width="9.7109375" style="224" customWidth="1"/>
    <col min="15881" max="15881" width="7.28515625" style="224" customWidth="1"/>
    <col min="15882" max="15882" width="6.7109375" style="224" customWidth="1"/>
    <col min="15883" max="15883" width="6.42578125" style="224" customWidth="1"/>
    <col min="15884" max="15884" width="7.28515625" style="224" customWidth="1"/>
    <col min="15885" max="15885" width="9.5703125" style="224" customWidth="1"/>
    <col min="15886" max="15886" width="20" style="224" customWidth="1"/>
    <col min="15887" max="15887" width="18.42578125" style="224" customWidth="1"/>
    <col min="15888" max="15906" width="12.42578125" style="224" customWidth="1"/>
    <col min="15907" max="16128" width="11.42578125" style="224"/>
    <col min="16129" max="16129" width="12.7109375" style="224" customWidth="1"/>
    <col min="16130" max="16130" width="10.28515625" style="224" customWidth="1"/>
    <col min="16131" max="16131" width="22.140625" style="224" customWidth="1"/>
    <col min="16132" max="16132" width="38.42578125" style="224" customWidth="1"/>
    <col min="16133" max="16133" width="11" style="224" customWidth="1"/>
    <col min="16134" max="16134" width="36.7109375" style="224" customWidth="1"/>
    <col min="16135" max="16135" width="7.85546875" style="224" customWidth="1"/>
    <col min="16136" max="16136" width="9.7109375" style="224" customWidth="1"/>
    <col min="16137" max="16137" width="7.28515625" style="224" customWidth="1"/>
    <col min="16138" max="16138" width="6.7109375" style="224" customWidth="1"/>
    <col min="16139" max="16139" width="6.42578125" style="224" customWidth="1"/>
    <col min="16140" max="16140" width="7.28515625" style="224" customWidth="1"/>
    <col min="16141" max="16141" width="9.5703125" style="224" customWidth="1"/>
    <col min="16142" max="16142" width="20" style="224" customWidth="1"/>
    <col min="16143" max="16143" width="18.42578125" style="224" customWidth="1"/>
    <col min="16144" max="16162" width="12.42578125" style="224" customWidth="1"/>
    <col min="16163" max="16384" width="11.42578125" style="224"/>
  </cols>
  <sheetData>
    <row r="1" spans="1:15" ht="15.75" thickBot="1" x14ac:dyDescent="0.3">
      <c r="A1" s="705"/>
      <c r="B1" s="706"/>
      <c r="C1" s="706"/>
      <c r="D1" s="706"/>
      <c r="E1" s="706"/>
      <c r="F1" s="706"/>
      <c r="G1" s="706"/>
      <c r="H1" s="707"/>
      <c r="I1" s="638" t="s">
        <v>0</v>
      </c>
      <c r="J1" s="639"/>
      <c r="K1" s="639"/>
      <c r="L1" s="639"/>
      <c r="M1" s="639"/>
      <c r="N1" s="639"/>
      <c r="O1" s="640"/>
    </row>
    <row r="2" spans="1:15" ht="23.25" thickBot="1" x14ac:dyDescent="0.3">
      <c r="A2" s="416" t="s">
        <v>1</v>
      </c>
      <c r="B2" s="416" t="s">
        <v>2</v>
      </c>
      <c r="C2" s="416" t="s">
        <v>3</v>
      </c>
      <c r="D2" s="416" t="s">
        <v>260</v>
      </c>
      <c r="E2" s="416" t="s">
        <v>5</v>
      </c>
      <c r="F2" s="416" t="s">
        <v>6</v>
      </c>
      <c r="G2" s="416" t="s">
        <v>7</v>
      </c>
      <c r="H2" s="416" t="s">
        <v>8</v>
      </c>
      <c r="I2" s="417">
        <v>2020</v>
      </c>
      <c r="J2" s="417">
        <v>2021</v>
      </c>
      <c r="K2" s="417">
        <v>2022</v>
      </c>
      <c r="L2" s="417">
        <v>2023</v>
      </c>
      <c r="M2" s="418" t="s">
        <v>9</v>
      </c>
      <c r="N2" s="419" t="s">
        <v>10</v>
      </c>
      <c r="O2" s="419" t="s">
        <v>11</v>
      </c>
    </row>
    <row r="3" spans="1:15" ht="123.75" x14ac:dyDescent="0.25">
      <c r="A3" s="675" t="s">
        <v>738</v>
      </c>
      <c r="B3" s="711" t="s">
        <v>725</v>
      </c>
      <c r="C3" s="184" t="s">
        <v>406</v>
      </c>
      <c r="D3" s="714" t="s">
        <v>261</v>
      </c>
      <c r="E3" s="217"/>
      <c r="F3" s="217" t="s">
        <v>560</v>
      </c>
      <c r="G3" s="119" t="s">
        <v>52</v>
      </c>
      <c r="H3" s="119" t="s">
        <v>16</v>
      </c>
      <c r="I3" s="225">
        <v>1</v>
      </c>
      <c r="J3" s="209">
        <v>4</v>
      </c>
      <c r="K3" s="209">
        <v>5</v>
      </c>
      <c r="L3" s="209">
        <v>5</v>
      </c>
      <c r="M3" s="195">
        <f t="shared" ref="M3:M8" si="0">SUM(I3:L3)</f>
        <v>15</v>
      </c>
      <c r="N3" s="226" t="s">
        <v>561</v>
      </c>
      <c r="O3" s="184" t="s">
        <v>563</v>
      </c>
    </row>
    <row r="4" spans="1:15" ht="101.25" x14ac:dyDescent="0.25">
      <c r="A4" s="676"/>
      <c r="B4" s="712"/>
      <c r="C4" s="184" t="s">
        <v>263</v>
      </c>
      <c r="D4" s="715"/>
      <c r="E4" s="217"/>
      <c r="F4" s="184" t="s">
        <v>264</v>
      </c>
      <c r="G4" s="119" t="s">
        <v>52</v>
      </c>
      <c r="H4" s="119" t="s">
        <v>16</v>
      </c>
      <c r="I4" s="225">
        <v>0</v>
      </c>
      <c r="J4" s="209">
        <v>2</v>
      </c>
      <c r="K4" s="209">
        <v>0</v>
      </c>
      <c r="L4" s="209">
        <v>1</v>
      </c>
      <c r="M4" s="195">
        <f t="shared" si="0"/>
        <v>3</v>
      </c>
      <c r="N4" s="119" t="s">
        <v>562</v>
      </c>
      <c r="O4" s="184" t="s">
        <v>564</v>
      </c>
    </row>
    <row r="5" spans="1:15" s="227" customFormat="1" ht="45" x14ac:dyDescent="0.25">
      <c r="A5" s="676"/>
      <c r="B5" s="712"/>
      <c r="C5" s="184" t="s">
        <v>266</v>
      </c>
      <c r="D5" s="715"/>
      <c r="E5" s="217"/>
      <c r="F5" s="226" t="s">
        <v>267</v>
      </c>
      <c r="G5" s="119" t="s">
        <v>268</v>
      </c>
      <c r="H5" s="119" t="s">
        <v>16</v>
      </c>
      <c r="I5" s="225">
        <v>0</v>
      </c>
      <c r="J5" s="209">
        <v>3</v>
      </c>
      <c r="K5" s="209">
        <v>2</v>
      </c>
      <c r="L5" s="209">
        <v>1</v>
      </c>
      <c r="M5" s="195">
        <f t="shared" si="0"/>
        <v>6</v>
      </c>
      <c r="N5" s="184" t="s">
        <v>269</v>
      </c>
      <c r="O5" s="226" t="s">
        <v>270</v>
      </c>
    </row>
    <row r="6" spans="1:15" s="227" customFormat="1" ht="45" x14ac:dyDescent="0.25">
      <c r="A6" s="676"/>
      <c r="B6" s="712"/>
      <c r="C6" s="226" t="s">
        <v>271</v>
      </c>
      <c r="D6" s="715"/>
      <c r="E6" s="228"/>
      <c r="F6" s="226" t="s">
        <v>272</v>
      </c>
      <c r="G6" s="225" t="s">
        <v>268</v>
      </c>
      <c r="H6" s="225" t="s">
        <v>16</v>
      </c>
      <c r="I6" s="209">
        <v>3</v>
      </c>
      <c r="J6" s="209">
        <v>5</v>
      </c>
      <c r="K6" s="209">
        <v>5</v>
      </c>
      <c r="L6" s="209">
        <v>2</v>
      </c>
      <c r="M6" s="195">
        <f t="shared" si="0"/>
        <v>15</v>
      </c>
      <c r="N6" s="184" t="s">
        <v>269</v>
      </c>
      <c r="O6" s="226" t="s">
        <v>270</v>
      </c>
    </row>
    <row r="7" spans="1:15" ht="71.25" customHeight="1" x14ac:dyDescent="0.25">
      <c r="A7" s="676"/>
      <c r="B7" s="712"/>
      <c r="C7" s="226" t="s">
        <v>273</v>
      </c>
      <c r="D7" s="715"/>
      <c r="E7" s="228"/>
      <c r="F7" s="226" t="s">
        <v>574</v>
      </c>
      <c r="G7" s="225" t="s">
        <v>268</v>
      </c>
      <c r="H7" s="225" t="s">
        <v>16</v>
      </c>
      <c r="I7" s="225">
        <v>3</v>
      </c>
      <c r="J7" s="209">
        <v>5</v>
      </c>
      <c r="K7" s="209">
        <v>5</v>
      </c>
      <c r="L7" s="209">
        <v>0</v>
      </c>
      <c r="M7" s="209">
        <f t="shared" si="0"/>
        <v>13</v>
      </c>
      <c r="N7" s="184" t="s">
        <v>274</v>
      </c>
      <c r="O7" s="226" t="s">
        <v>275</v>
      </c>
    </row>
    <row r="8" spans="1:15" ht="71.25" customHeight="1" x14ac:dyDescent="0.25">
      <c r="A8" s="676"/>
      <c r="B8" s="712"/>
      <c r="C8" s="184" t="s">
        <v>565</v>
      </c>
      <c r="D8" s="715"/>
      <c r="E8" s="227"/>
      <c r="F8" s="190" t="s">
        <v>566</v>
      </c>
      <c r="G8" s="225" t="s">
        <v>268</v>
      </c>
      <c r="H8" s="225" t="s">
        <v>16</v>
      </c>
      <c r="I8" s="195">
        <v>2</v>
      </c>
      <c r="J8" s="195">
        <v>2</v>
      </c>
      <c r="K8" s="195">
        <v>2</v>
      </c>
      <c r="L8" s="209">
        <v>2</v>
      </c>
      <c r="M8" s="209">
        <f t="shared" si="0"/>
        <v>8</v>
      </c>
      <c r="N8" s="184" t="s">
        <v>567</v>
      </c>
      <c r="O8" s="226" t="s">
        <v>568</v>
      </c>
    </row>
    <row r="9" spans="1:15" ht="45" x14ac:dyDescent="0.25">
      <c r="A9" s="676"/>
      <c r="B9" s="712"/>
      <c r="C9" s="226" t="s">
        <v>581</v>
      </c>
      <c r="D9" s="303" t="s">
        <v>580</v>
      </c>
      <c r="E9" s="228"/>
      <c r="F9" s="226" t="s">
        <v>582</v>
      </c>
      <c r="G9" s="225" t="s">
        <v>52</v>
      </c>
      <c r="H9" s="225" t="s">
        <v>25</v>
      </c>
      <c r="I9" s="225">
        <v>0</v>
      </c>
      <c r="J9" s="209">
        <v>0</v>
      </c>
      <c r="K9" s="209">
        <v>1</v>
      </c>
      <c r="L9" s="209">
        <v>1</v>
      </c>
      <c r="M9" s="209">
        <v>1</v>
      </c>
      <c r="N9" s="119" t="s">
        <v>583</v>
      </c>
      <c r="O9" s="184" t="s">
        <v>265</v>
      </c>
    </row>
    <row r="10" spans="1:15" ht="90.75" customHeight="1" x14ac:dyDescent="0.25">
      <c r="A10" s="676"/>
      <c r="B10" s="712"/>
      <c r="C10" s="226" t="s">
        <v>277</v>
      </c>
      <c r="D10" s="708" t="s">
        <v>276</v>
      </c>
      <c r="E10" s="228"/>
      <c r="F10" s="190" t="s">
        <v>571</v>
      </c>
      <c r="G10" s="209" t="s">
        <v>268</v>
      </c>
      <c r="H10" s="225" t="s">
        <v>25</v>
      </c>
      <c r="I10" s="209">
        <v>0</v>
      </c>
      <c r="J10" s="209">
        <v>1</v>
      </c>
      <c r="K10" s="209">
        <v>1</v>
      </c>
      <c r="L10" s="209">
        <v>1</v>
      </c>
      <c r="M10" s="209">
        <v>1</v>
      </c>
      <c r="N10" s="225" t="s">
        <v>572</v>
      </c>
      <c r="O10" s="226" t="s">
        <v>573</v>
      </c>
    </row>
    <row r="11" spans="1:15" ht="69.75" customHeight="1" x14ac:dyDescent="0.25">
      <c r="A11" s="676"/>
      <c r="B11" s="712"/>
      <c r="C11" s="226" t="s">
        <v>569</v>
      </c>
      <c r="D11" s="709"/>
      <c r="E11" s="228"/>
      <c r="F11" s="426" t="s">
        <v>570</v>
      </c>
      <c r="G11" s="225" t="s">
        <v>52</v>
      </c>
      <c r="H11" s="225" t="s">
        <v>16</v>
      </c>
      <c r="I11" s="225">
        <v>3</v>
      </c>
      <c r="J11" s="209">
        <v>5</v>
      </c>
      <c r="K11" s="209">
        <v>4</v>
      </c>
      <c r="L11" s="209">
        <v>4</v>
      </c>
      <c r="M11" s="209">
        <f>SUM(I11:L11)</f>
        <v>16</v>
      </c>
      <c r="N11" s="119" t="s">
        <v>278</v>
      </c>
      <c r="O11" s="184" t="s">
        <v>568</v>
      </c>
    </row>
    <row r="12" spans="1:15" ht="33.75" x14ac:dyDescent="0.25">
      <c r="A12" s="676"/>
      <c r="B12" s="712"/>
      <c r="C12" s="226" t="s">
        <v>280</v>
      </c>
      <c r="D12" s="709"/>
      <c r="E12" s="228"/>
      <c r="F12" s="226" t="s">
        <v>281</v>
      </c>
      <c r="G12" s="225" t="s">
        <v>268</v>
      </c>
      <c r="H12" s="225" t="s">
        <v>16</v>
      </c>
      <c r="I12" s="119">
        <v>2</v>
      </c>
      <c r="J12" s="195">
        <v>2</v>
      </c>
      <c r="K12" s="195">
        <v>2</v>
      </c>
      <c r="L12" s="195">
        <v>2</v>
      </c>
      <c r="M12" s="209">
        <f>SUM(I12:L12)</f>
        <v>8</v>
      </c>
      <c r="N12" s="226" t="s">
        <v>567</v>
      </c>
      <c r="O12" s="217" t="s">
        <v>279</v>
      </c>
    </row>
    <row r="13" spans="1:15" ht="45" x14ac:dyDescent="0.25">
      <c r="A13" s="676"/>
      <c r="B13" s="712"/>
      <c r="C13" s="226" t="s">
        <v>282</v>
      </c>
      <c r="D13" s="710"/>
      <c r="E13" s="228"/>
      <c r="F13" s="226" t="s">
        <v>283</v>
      </c>
      <c r="G13" s="209" t="s">
        <v>52</v>
      </c>
      <c r="H13" s="225" t="s">
        <v>16</v>
      </c>
      <c r="I13" s="225">
        <v>3</v>
      </c>
      <c r="J13" s="209">
        <v>5</v>
      </c>
      <c r="K13" s="209">
        <v>4</v>
      </c>
      <c r="L13" s="209">
        <v>3</v>
      </c>
      <c r="M13" s="209">
        <f>SUM(I13:L13)</f>
        <v>15</v>
      </c>
      <c r="N13" s="225" t="s">
        <v>262</v>
      </c>
      <c r="O13" s="217" t="s">
        <v>284</v>
      </c>
    </row>
    <row r="14" spans="1:15" ht="35.25" customHeight="1" x14ac:dyDescent="0.25">
      <c r="A14" s="676"/>
      <c r="B14" s="712"/>
      <c r="C14" s="226" t="s">
        <v>286</v>
      </c>
      <c r="D14" s="354" t="s">
        <v>285</v>
      </c>
      <c r="E14" s="225"/>
      <c r="F14" s="225" t="s">
        <v>287</v>
      </c>
      <c r="G14" s="225" t="s">
        <v>52</v>
      </c>
      <c r="H14" s="225" t="s">
        <v>16</v>
      </c>
      <c r="I14" s="119">
        <v>1</v>
      </c>
      <c r="J14" s="195">
        <v>2</v>
      </c>
      <c r="K14" s="119">
        <v>4</v>
      </c>
      <c r="L14" s="119">
        <v>6</v>
      </c>
      <c r="M14" s="209">
        <v>6</v>
      </c>
      <c r="N14" s="226" t="s">
        <v>288</v>
      </c>
      <c r="O14" s="217" t="s">
        <v>289</v>
      </c>
    </row>
    <row r="15" spans="1:15" ht="70.5" customHeight="1" x14ac:dyDescent="0.25">
      <c r="A15" s="676"/>
      <c r="B15" s="712"/>
      <c r="C15" s="226" t="s">
        <v>576</v>
      </c>
      <c r="D15" s="354" t="s">
        <v>575</v>
      </c>
      <c r="E15" s="225"/>
      <c r="F15" s="225" t="s">
        <v>577</v>
      </c>
      <c r="G15" s="225" t="s">
        <v>52</v>
      </c>
      <c r="H15" s="225" t="s">
        <v>16</v>
      </c>
      <c r="I15" s="119">
        <v>2</v>
      </c>
      <c r="J15" s="195">
        <v>3</v>
      </c>
      <c r="K15" s="195">
        <v>2</v>
      </c>
      <c r="L15" s="195">
        <v>3</v>
      </c>
      <c r="M15" s="209">
        <f>SUM(I15:L15)</f>
        <v>10</v>
      </c>
      <c r="N15" s="226" t="s">
        <v>578</v>
      </c>
      <c r="O15" s="226" t="s">
        <v>579</v>
      </c>
    </row>
    <row r="16" spans="1:15" ht="70.5" customHeight="1" x14ac:dyDescent="0.25">
      <c r="A16" s="676"/>
      <c r="B16" s="712"/>
      <c r="C16" s="226" t="s">
        <v>585</v>
      </c>
      <c r="D16" s="716" t="s">
        <v>584</v>
      </c>
      <c r="E16" s="225"/>
      <c r="F16" s="225" t="s">
        <v>586</v>
      </c>
      <c r="G16" s="225" t="s">
        <v>52</v>
      </c>
      <c r="H16" s="225" t="s">
        <v>16</v>
      </c>
      <c r="I16" s="119">
        <v>0</v>
      </c>
      <c r="J16" s="195">
        <v>1</v>
      </c>
      <c r="K16" s="195">
        <v>1</v>
      </c>
      <c r="L16" s="195">
        <v>1</v>
      </c>
      <c r="M16" s="209">
        <f>SUM(I16:L16)</f>
        <v>3</v>
      </c>
      <c r="N16" s="226" t="s">
        <v>561</v>
      </c>
      <c r="O16" s="226" t="s">
        <v>587</v>
      </c>
    </row>
    <row r="17" spans="1:82" ht="70.5" customHeight="1" x14ac:dyDescent="0.25">
      <c r="A17" s="676"/>
      <c r="B17" s="712"/>
      <c r="C17" s="226" t="s">
        <v>588</v>
      </c>
      <c r="D17" s="717"/>
      <c r="E17" s="225"/>
      <c r="F17" s="425" t="s">
        <v>589</v>
      </c>
      <c r="G17" s="225" t="s">
        <v>52</v>
      </c>
      <c r="H17" s="225" t="s">
        <v>25</v>
      </c>
      <c r="I17" s="119">
        <v>0</v>
      </c>
      <c r="J17" s="195">
        <v>1</v>
      </c>
      <c r="K17" s="195">
        <v>1</v>
      </c>
      <c r="L17" s="195">
        <v>1</v>
      </c>
      <c r="M17" s="209">
        <v>1</v>
      </c>
      <c r="N17" s="226" t="s">
        <v>590</v>
      </c>
      <c r="O17" s="226" t="s">
        <v>591</v>
      </c>
    </row>
    <row r="18" spans="1:82" ht="58.5" customHeight="1" x14ac:dyDescent="0.25">
      <c r="A18" s="676"/>
      <c r="B18" s="712"/>
      <c r="C18" s="226" t="s">
        <v>592</v>
      </c>
      <c r="D18" s="718"/>
      <c r="E18" s="225"/>
      <c r="F18" s="191" t="s">
        <v>593</v>
      </c>
      <c r="G18" s="225" t="s">
        <v>52</v>
      </c>
      <c r="H18" s="225" t="s">
        <v>16</v>
      </c>
      <c r="I18" s="119">
        <v>0</v>
      </c>
      <c r="J18" s="195">
        <v>0</v>
      </c>
      <c r="K18" s="195">
        <v>1</v>
      </c>
      <c r="L18" s="195">
        <v>0</v>
      </c>
      <c r="M18" s="209">
        <f>SUM(I18:L18)</f>
        <v>1</v>
      </c>
      <c r="N18" s="225" t="s">
        <v>583</v>
      </c>
      <c r="O18" s="226" t="s">
        <v>292</v>
      </c>
    </row>
    <row r="19" spans="1:82" ht="83.25" customHeight="1" thickBot="1" x14ac:dyDescent="0.3">
      <c r="A19" s="676"/>
      <c r="B19" s="713"/>
      <c r="C19" s="354" t="s">
        <v>525</v>
      </c>
      <c r="D19" s="354" t="s">
        <v>525</v>
      </c>
      <c r="E19" s="352">
        <v>1</v>
      </c>
      <c r="F19" s="353" t="s">
        <v>523</v>
      </c>
      <c r="G19" s="225" t="s">
        <v>524</v>
      </c>
      <c r="H19" s="225" t="s">
        <v>16</v>
      </c>
      <c r="I19" s="119">
        <v>20</v>
      </c>
      <c r="J19" s="195">
        <v>50</v>
      </c>
      <c r="K19" s="195">
        <v>75</v>
      </c>
      <c r="L19" s="195">
        <v>100</v>
      </c>
      <c r="M19" s="209">
        <v>100</v>
      </c>
      <c r="N19" s="226" t="s">
        <v>526</v>
      </c>
      <c r="O19" s="217"/>
    </row>
    <row r="20" spans="1:82" ht="112.5" x14ac:dyDescent="0.25">
      <c r="A20" s="676"/>
      <c r="B20" s="702" t="s">
        <v>726</v>
      </c>
      <c r="C20" s="226" t="s">
        <v>594</v>
      </c>
      <c r="D20" s="225" t="s">
        <v>580</v>
      </c>
      <c r="E20" s="225"/>
      <c r="F20" s="226" t="s">
        <v>595</v>
      </c>
      <c r="G20" s="195" t="s">
        <v>52</v>
      </c>
      <c r="H20" s="119" t="s">
        <v>16</v>
      </c>
      <c r="I20" s="195">
        <v>2</v>
      </c>
      <c r="J20" s="195">
        <v>2</v>
      </c>
      <c r="K20" s="195">
        <v>2</v>
      </c>
      <c r="L20" s="195">
        <v>2</v>
      </c>
      <c r="M20" s="195">
        <v>2</v>
      </c>
      <c r="N20" s="225" t="s">
        <v>629</v>
      </c>
      <c r="O20" s="226" t="s">
        <v>596</v>
      </c>
    </row>
    <row r="21" spans="1:82" ht="101.25" x14ac:dyDescent="0.25">
      <c r="A21" s="676"/>
      <c r="B21" s="703"/>
      <c r="C21" s="226" t="s">
        <v>598</v>
      </c>
      <c r="D21" s="699" t="s">
        <v>597</v>
      </c>
      <c r="E21" s="120"/>
      <c r="F21" s="226" t="s">
        <v>599</v>
      </c>
      <c r="G21" s="195" t="s">
        <v>52</v>
      </c>
      <c r="H21" s="119" t="s">
        <v>25</v>
      </c>
      <c r="I21" s="195">
        <v>1</v>
      </c>
      <c r="J21" s="195">
        <v>1</v>
      </c>
      <c r="K21" s="195">
        <v>1</v>
      </c>
      <c r="L21" s="195">
        <v>1</v>
      </c>
      <c r="M21" s="195">
        <v>1</v>
      </c>
      <c r="N21" s="225" t="s">
        <v>606</v>
      </c>
      <c r="O21" s="226" t="s">
        <v>600</v>
      </c>
    </row>
    <row r="22" spans="1:82" ht="112.5" x14ac:dyDescent="0.25">
      <c r="A22" s="676"/>
      <c r="B22" s="703"/>
      <c r="C22" s="119" t="s">
        <v>601</v>
      </c>
      <c r="D22" s="700"/>
      <c r="E22" s="119"/>
      <c r="F22" s="119" t="s">
        <v>602</v>
      </c>
      <c r="G22" s="195" t="s">
        <v>268</v>
      </c>
      <c r="H22" s="119" t="s">
        <v>25</v>
      </c>
      <c r="I22" s="195">
        <v>1</v>
      </c>
      <c r="J22" s="195">
        <v>1</v>
      </c>
      <c r="K22" s="195">
        <v>1</v>
      </c>
      <c r="L22" s="195">
        <v>1</v>
      </c>
      <c r="M22" s="195">
        <v>1</v>
      </c>
      <c r="N22" s="225" t="s">
        <v>607</v>
      </c>
      <c r="O22" s="226" t="s">
        <v>603</v>
      </c>
    </row>
    <row r="23" spans="1:82" ht="169.5" customHeight="1" x14ac:dyDescent="0.25">
      <c r="A23" s="676"/>
      <c r="B23" s="703"/>
      <c r="C23" s="225" t="s">
        <v>604</v>
      </c>
      <c r="D23" s="700"/>
      <c r="E23" s="225"/>
      <c r="F23" s="225" t="s">
        <v>605</v>
      </c>
      <c r="G23" s="195" t="s">
        <v>52</v>
      </c>
      <c r="H23" s="195" t="s">
        <v>25</v>
      </c>
      <c r="I23" s="195">
        <v>1</v>
      </c>
      <c r="J23" s="195">
        <v>1</v>
      </c>
      <c r="K23" s="195">
        <v>1</v>
      </c>
      <c r="L23" s="195">
        <v>1</v>
      </c>
      <c r="M23" s="429">
        <v>1</v>
      </c>
      <c r="N23" s="225" t="s">
        <v>607</v>
      </c>
      <c r="O23" s="226" t="s">
        <v>608</v>
      </c>
    </row>
    <row r="24" spans="1:82" ht="112.5" x14ac:dyDescent="0.25">
      <c r="A24" s="676"/>
      <c r="B24" s="703"/>
      <c r="C24" s="225" t="s">
        <v>609</v>
      </c>
      <c r="D24" s="700"/>
      <c r="E24" s="229"/>
      <c r="F24" s="225" t="s">
        <v>610</v>
      </c>
      <c r="G24" s="225" t="s">
        <v>52</v>
      </c>
      <c r="H24" s="225" t="s">
        <v>16</v>
      </c>
      <c r="I24" s="209">
        <v>0</v>
      </c>
      <c r="J24" s="209">
        <v>3</v>
      </c>
      <c r="K24" s="209">
        <v>3</v>
      </c>
      <c r="L24" s="209">
        <v>3</v>
      </c>
      <c r="M24" s="195">
        <v>3</v>
      </c>
      <c r="N24" s="230" t="s">
        <v>630</v>
      </c>
      <c r="O24" s="226" t="s">
        <v>611</v>
      </c>
    </row>
    <row r="25" spans="1:82" ht="67.5" x14ac:dyDescent="0.25">
      <c r="A25" s="676"/>
      <c r="B25" s="703"/>
      <c r="C25" s="184" t="s">
        <v>293</v>
      </c>
      <c r="D25" s="700"/>
      <c r="E25" s="231"/>
      <c r="F25" s="225" t="s">
        <v>294</v>
      </c>
      <c r="G25" s="195" t="s">
        <v>52</v>
      </c>
      <c r="H25" s="195" t="s">
        <v>25</v>
      </c>
      <c r="I25" s="195">
        <v>0</v>
      </c>
      <c r="J25" s="195">
        <v>0</v>
      </c>
      <c r="K25" s="195">
        <v>1</v>
      </c>
      <c r="L25" s="195">
        <v>1</v>
      </c>
      <c r="M25" s="429">
        <v>1</v>
      </c>
      <c r="N25" s="230" t="s">
        <v>612</v>
      </c>
      <c r="O25" s="226" t="s">
        <v>613</v>
      </c>
    </row>
    <row r="26" spans="1:82" ht="157.5" x14ac:dyDescent="0.25">
      <c r="A26" s="676"/>
      <c r="B26" s="703"/>
      <c r="C26" s="225" t="s">
        <v>614</v>
      </c>
      <c r="D26" s="701"/>
      <c r="E26" s="114"/>
      <c r="F26" s="430" t="s">
        <v>615</v>
      </c>
      <c r="G26" s="195" t="s">
        <v>52</v>
      </c>
      <c r="H26" s="195" t="s">
        <v>25</v>
      </c>
      <c r="I26" s="119">
        <v>1</v>
      </c>
      <c r="J26" s="195">
        <v>1</v>
      </c>
      <c r="K26" s="195">
        <v>1</v>
      </c>
      <c r="L26" s="195">
        <v>1</v>
      </c>
      <c r="M26" s="429">
        <v>1</v>
      </c>
      <c r="N26" s="225" t="s">
        <v>606</v>
      </c>
      <c r="O26" s="226" t="s">
        <v>616</v>
      </c>
    </row>
    <row r="27" spans="1:82" s="232" customFormat="1" ht="101.25" x14ac:dyDescent="0.25">
      <c r="A27" s="676"/>
      <c r="B27" s="703"/>
      <c r="C27" s="143" t="s">
        <v>617</v>
      </c>
      <c r="D27" s="414" t="s">
        <v>291</v>
      </c>
      <c r="E27" s="114"/>
      <c r="F27" s="424" t="s">
        <v>618</v>
      </c>
      <c r="G27" s="195" t="s">
        <v>52</v>
      </c>
      <c r="H27" s="195" t="s">
        <v>25</v>
      </c>
      <c r="I27" s="195">
        <v>0</v>
      </c>
      <c r="J27" s="195">
        <v>2</v>
      </c>
      <c r="K27" s="195">
        <v>2</v>
      </c>
      <c r="L27" s="195">
        <v>2</v>
      </c>
      <c r="M27" s="429">
        <v>2</v>
      </c>
      <c r="N27" s="225" t="s">
        <v>619</v>
      </c>
      <c r="O27" s="226" t="s">
        <v>620</v>
      </c>
      <c r="P27" s="515"/>
      <c r="Q27" s="515"/>
      <c r="R27" s="515"/>
      <c r="S27" s="515"/>
      <c r="T27" s="515"/>
      <c r="U27" s="515"/>
      <c r="V27" s="515"/>
      <c r="W27" s="515"/>
      <c r="X27" s="515"/>
      <c r="Y27" s="515"/>
      <c r="Z27" s="515"/>
      <c r="AA27" s="515"/>
      <c r="AB27" s="515"/>
      <c r="AC27" s="515"/>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5"/>
      <c r="AZ27" s="515"/>
      <c r="BA27" s="515"/>
      <c r="BB27" s="515"/>
      <c r="BC27" s="515"/>
      <c r="BD27" s="515"/>
      <c r="BE27" s="515"/>
      <c r="BF27" s="515"/>
      <c r="BG27" s="515"/>
      <c r="BH27" s="515"/>
      <c r="BI27" s="515"/>
      <c r="BJ27" s="515"/>
      <c r="BK27" s="515"/>
      <c r="BL27" s="515"/>
      <c r="BM27" s="515"/>
      <c r="BN27" s="515"/>
      <c r="BO27" s="515"/>
      <c r="BP27" s="515"/>
      <c r="BQ27" s="515"/>
      <c r="BR27" s="515"/>
      <c r="BS27" s="515"/>
      <c r="BT27" s="515"/>
      <c r="BU27" s="515"/>
      <c r="BV27" s="515"/>
      <c r="BW27" s="515"/>
      <c r="BX27" s="515"/>
      <c r="BY27" s="515"/>
      <c r="BZ27" s="515"/>
      <c r="CA27" s="515"/>
      <c r="CB27" s="515"/>
      <c r="CC27" s="515"/>
      <c r="CD27" s="515"/>
    </row>
    <row r="28" spans="1:82" s="232" customFormat="1" ht="157.5" x14ac:dyDescent="0.25">
      <c r="A28" s="676"/>
      <c r="B28" s="703"/>
      <c r="C28" s="184" t="s">
        <v>621</v>
      </c>
      <c r="D28" s="428" t="s">
        <v>622</v>
      </c>
      <c r="E28" s="217"/>
      <c r="F28" s="424" t="s">
        <v>623</v>
      </c>
      <c r="G28" s="195" t="s">
        <v>52</v>
      </c>
      <c r="H28" s="195" t="s">
        <v>25</v>
      </c>
      <c r="I28" s="195">
        <v>0</v>
      </c>
      <c r="J28" s="195">
        <v>1</v>
      </c>
      <c r="K28" s="195">
        <v>1</v>
      </c>
      <c r="L28" s="195">
        <v>1</v>
      </c>
      <c r="M28" s="429">
        <v>1</v>
      </c>
      <c r="N28" s="225" t="s">
        <v>607</v>
      </c>
      <c r="O28" s="226" t="s">
        <v>627</v>
      </c>
      <c r="P28" s="515"/>
      <c r="Q28" s="515"/>
      <c r="R28" s="515"/>
      <c r="S28" s="515"/>
      <c r="T28" s="515"/>
      <c r="U28" s="515"/>
      <c r="V28" s="515"/>
      <c r="W28" s="515"/>
      <c r="X28" s="515"/>
      <c r="Y28" s="515"/>
      <c r="Z28" s="515"/>
      <c r="AA28" s="515"/>
      <c r="AB28" s="515"/>
      <c r="AC28" s="515"/>
      <c r="AD28" s="515"/>
      <c r="AE28" s="515"/>
      <c r="AF28" s="515"/>
      <c r="AG28" s="515"/>
      <c r="AH28" s="515"/>
      <c r="AI28" s="515"/>
      <c r="AJ28" s="515"/>
      <c r="AK28" s="515"/>
      <c r="AL28" s="515"/>
      <c r="AM28" s="515"/>
      <c r="AN28" s="515"/>
      <c r="AO28" s="515"/>
      <c r="AP28" s="515"/>
      <c r="AQ28" s="515"/>
      <c r="AR28" s="515"/>
      <c r="AS28" s="515"/>
      <c r="AT28" s="515"/>
      <c r="AU28" s="515"/>
      <c r="AV28" s="515"/>
      <c r="AW28" s="515"/>
      <c r="AX28" s="515"/>
      <c r="AY28" s="515"/>
      <c r="AZ28" s="515"/>
      <c r="BA28" s="515"/>
      <c r="BB28" s="515"/>
      <c r="BC28" s="515"/>
      <c r="BD28" s="515"/>
      <c r="BE28" s="515"/>
      <c r="BF28" s="515"/>
      <c r="BG28" s="515"/>
      <c r="BH28" s="515"/>
      <c r="BI28" s="515"/>
      <c r="BJ28" s="515"/>
      <c r="BK28" s="515"/>
      <c r="BL28" s="515"/>
      <c r="BM28" s="515"/>
      <c r="BN28" s="515"/>
      <c r="BO28" s="515"/>
      <c r="BP28" s="515"/>
      <c r="BQ28" s="515"/>
      <c r="BR28" s="515"/>
      <c r="BS28" s="515"/>
      <c r="BT28" s="515"/>
      <c r="BU28" s="515"/>
      <c r="BV28" s="515"/>
      <c r="BW28" s="515"/>
      <c r="BX28" s="515"/>
      <c r="BY28" s="515"/>
      <c r="BZ28" s="515"/>
      <c r="CA28" s="515"/>
      <c r="CB28" s="515"/>
      <c r="CC28" s="515"/>
      <c r="CD28" s="515"/>
    </row>
    <row r="29" spans="1:82" s="232" customFormat="1" ht="117.75" customHeight="1" x14ac:dyDescent="0.25">
      <c r="A29" s="676"/>
      <c r="B29" s="703"/>
      <c r="C29" s="226" t="s">
        <v>624</v>
      </c>
      <c r="D29" s="428" t="s">
        <v>631</v>
      </c>
      <c r="E29" s="120"/>
      <c r="F29" s="424" t="s">
        <v>625</v>
      </c>
      <c r="G29" s="119" t="s">
        <v>52</v>
      </c>
      <c r="H29" s="119" t="s">
        <v>25</v>
      </c>
      <c r="I29" s="195">
        <v>0</v>
      </c>
      <c r="J29" s="195">
        <v>1</v>
      </c>
      <c r="K29" s="195">
        <v>1</v>
      </c>
      <c r="L29" s="195">
        <v>1</v>
      </c>
      <c r="M29" s="429">
        <v>1</v>
      </c>
      <c r="N29" s="225" t="s">
        <v>628</v>
      </c>
      <c r="O29" s="226" t="s">
        <v>626</v>
      </c>
      <c r="P29" s="515"/>
      <c r="Q29" s="515"/>
      <c r="R29" s="515"/>
      <c r="S29" s="515"/>
      <c r="T29" s="515"/>
      <c r="U29" s="515"/>
      <c r="V29" s="515"/>
      <c r="W29" s="515"/>
      <c r="X29" s="515"/>
      <c r="Y29" s="515"/>
      <c r="Z29" s="515"/>
      <c r="AA29" s="515"/>
      <c r="AB29" s="515"/>
      <c r="AC29" s="515"/>
      <c r="AD29" s="515"/>
      <c r="AE29" s="515"/>
      <c r="AF29" s="515"/>
      <c r="AG29" s="515"/>
      <c r="AH29" s="515"/>
      <c r="AI29" s="515"/>
      <c r="AJ29" s="515"/>
      <c r="AK29" s="515"/>
      <c r="AL29" s="515"/>
      <c r="AM29" s="515"/>
      <c r="AN29" s="515"/>
      <c r="AO29" s="515"/>
      <c r="AP29" s="515"/>
      <c r="AQ29" s="515"/>
      <c r="AR29" s="515"/>
      <c r="AS29" s="515"/>
      <c r="AT29" s="515"/>
      <c r="AU29" s="515"/>
      <c r="AV29" s="515"/>
      <c r="AW29" s="515"/>
      <c r="AX29" s="515"/>
      <c r="AY29" s="515"/>
      <c r="AZ29" s="515"/>
      <c r="BA29" s="515"/>
      <c r="BB29" s="515"/>
      <c r="BC29" s="515"/>
      <c r="BD29" s="515"/>
      <c r="BE29" s="515"/>
      <c r="BF29" s="515"/>
      <c r="BG29" s="515"/>
      <c r="BH29" s="515"/>
      <c r="BI29" s="515"/>
      <c r="BJ29" s="515"/>
      <c r="BK29" s="515"/>
      <c r="BL29" s="515"/>
      <c r="BM29" s="515"/>
      <c r="BN29" s="515"/>
      <c r="BO29" s="515"/>
      <c r="BP29" s="515"/>
      <c r="BQ29" s="515"/>
      <c r="BR29" s="515"/>
      <c r="BS29" s="515"/>
      <c r="BT29" s="515"/>
      <c r="BU29" s="515"/>
      <c r="BV29" s="515"/>
      <c r="BW29" s="515"/>
      <c r="BX29" s="515"/>
      <c r="BY29" s="515"/>
      <c r="BZ29" s="515"/>
      <c r="CA29" s="515"/>
      <c r="CB29" s="515"/>
      <c r="CC29" s="515"/>
      <c r="CD29" s="515"/>
    </row>
    <row r="30" spans="1:82" s="232" customFormat="1" ht="56.25" x14ac:dyDescent="0.25">
      <c r="A30" s="676"/>
      <c r="B30" s="703"/>
      <c r="C30" s="427" t="s">
        <v>632</v>
      </c>
      <c r="D30" s="427" t="s">
        <v>632</v>
      </c>
      <c r="E30" s="355"/>
      <c r="F30" s="181" t="s">
        <v>527</v>
      </c>
      <c r="G30" s="355" t="s">
        <v>524</v>
      </c>
      <c r="H30" s="236" t="s">
        <v>16</v>
      </c>
      <c r="I30" s="333">
        <v>25</v>
      </c>
      <c r="J30" s="333">
        <v>50</v>
      </c>
      <c r="K30" s="333">
        <v>75</v>
      </c>
      <c r="L30" s="333">
        <v>100</v>
      </c>
      <c r="M30" s="333">
        <v>100</v>
      </c>
      <c r="N30" s="343" t="s">
        <v>659</v>
      </c>
      <c r="O30" s="355"/>
      <c r="P30" s="515"/>
      <c r="Q30" s="515"/>
      <c r="R30" s="515"/>
      <c r="S30" s="515"/>
      <c r="T30" s="515"/>
      <c r="U30" s="515"/>
      <c r="V30" s="515"/>
      <c r="W30" s="515"/>
      <c r="X30" s="515"/>
      <c r="Y30" s="515"/>
      <c r="Z30" s="515"/>
      <c r="AA30" s="515"/>
      <c r="AB30" s="515"/>
      <c r="AC30" s="515"/>
      <c r="AD30" s="515"/>
      <c r="AE30" s="515"/>
      <c r="AF30" s="515"/>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5"/>
      <c r="BC30" s="515"/>
      <c r="BD30" s="515"/>
      <c r="BE30" s="515"/>
      <c r="BF30" s="515"/>
      <c r="BG30" s="515"/>
      <c r="BH30" s="515"/>
      <c r="BI30" s="515"/>
      <c r="BJ30" s="515"/>
      <c r="BK30" s="515"/>
      <c r="BL30" s="515"/>
      <c r="BM30" s="515"/>
      <c r="BN30" s="515"/>
      <c r="BO30" s="515"/>
      <c r="BP30" s="515"/>
      <c r="BQ30" s="515"/>
      <c r="BR30" s="515"/>
      <c r="BS30" s="515"/>
      <c r="BT30" s="515"/>
      <c r="BU30" s="515"/>
      <c r="BV30" s="515"/>
      <c r="BW30" s="515"/>
      <c r="BX30" s="515"/>
      <c r="BY30" s="515"/>
      <c r="BZ30" s="515"/>
      <c r="CA30" s="515"/>
      <c r="CB30" s="515"/>
      <c r="CC30" s="515"/>
      <c r="CD30" s="515"/>
    </row>
    <row r="31" spans="1:82" s="232" customFormat="1" ht="57" thickBot="1" x14ac:dyDescent="0.3">
      <c r="A31" s="676"/>
      <c r="B31" s="704"/>
      <c r="C31" s="122" t="s">
        <v>708</v>
      </c>
      <c r="D31" s="123" t="s">
        <v>215</v>
      </c>
      <c r="E31" s="197"/>
      <c r="F31" s="136" t="s">
        <v>216</v>
      </c>
      <c r="G31" s="502" t="s">
        <v>63</v>
      </c>
      <c r="H31" s="501" t="s">
        <v>16</v>
      </c>
      <c r="I31" s="503">
        <v>0</v>
      </c>
      <c r="J31" s="503">
        <v>1</v>
      </c>
      <c r="K31" s="503">
        <v>1</v>
      </c>
      <c r="L31" s="503">
        <v>1</v>
      </c>
      <c r="M31" s="503">
        <f t="shared" ref="M31:M36" si="1">SUM(I31:L31)</f>
        <v>3</v>
      </c>
      <c r="N31" s="505" t="s">
        <v>217</v>
      </c>
      <c r="O31" s="109"/>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5"/>
      <c r="BC31" s="515"/>
      <c r="BD31" s="515"/>
      <c r="BE31" s="515"/>
      <c r="BF31" s="515"/>
      <c r="BG31" s="515"/>
      <c r="BH31" s="515"/>
      <c r="BI31" s="515"/>
      <c r="BJ31" s="515"/>
      <c r="BK31" s="515"/>
      <c r="BL31" s="515"/>
      <c r="BM31" s="515"/>
      <c r="BN31" s="515"/>
      <c r="BO31" s="515"/>
      <c r="BP31" s="515"/>
      <c r="BQ31" s="515"/>
      <c r="BR31" s="515"/>
      <c r="BS31" s="515"/>
      <c r="BT31" s="515"/>
      <c r="BU31" s="515"/>
      <c r="BV31" s="515"/>
      <c r="BW31" s="515"/>
      <c r="BX31" s="515"/>
      <c r="BY31" s="515"/>
      <c r="BZ31" s="515"/>
      <c r="CA31" s="515"/>
      <c r="CB31" s="515"/>
      <c r="CC31" s="515"/>
      <c r="CD31" s="515"/>
    </row>
    <row r="32" spans="1:82" customFormat="1" ht="48" customHeight="1" x14ac:dyDescent="0.25">
      <c r="A32" s="676"/>
      <c r="B32" s="651" t="s">
        <v>727</v>
      </c>
      <c r="C32" s="544" t="s">
        <v>687</v>
      </c>
      <c r="D32" s="150" t="s">
        <v>253</v>
      </c>
      <c r="E32" s="153"/>
      <c r="F32" s="541" t="s">
        <v>251</v>
      </c>
      <c r="G32" s="543" t="s">
        <v>20</v>
      </c>
      <c r="H32" s="543" t="s">
        <v>16</v>
      </c>
      <c r="I32" s="542">
        <v>20</v>
      </c>
      <c r="J32" s="542">
        <v>25</v>
      </c>
      <c r="K32" s="542">
        <v>25</v>
      </c>
      <c r="L32" s="543">
        <v>30</v>
      </c>
      <c r="M32" s="542">
        <f t="shared" si="1"/>
        <v>100</v>
      </c>
      <c r="N32" s="410" t="s">
        <v>252</v>
      </c>
      <c r="O32" s="476" t="s">
        <v>65</v>
      </c>
      <c r="P32" s="517"/>
      <c r="Q32" s="517"/>
      <c r="R32" s="517"/>
      <c r="S32" s="517"/>
      <c r="T32" s="517"/>
      <c r="U32" s="517"/>
      <c r="V32" s="517"/>
      <c r="W32" s="517"/>
      <c r="X32" s="517"/>
      <c r="Y32" s="517"/>
      <c r="Z32" s="517"/>
      <c r="AA32" s="517"/>
      <c r="AB32" s="517"/>
      <c r="AC32" s="517"/>
      <c r="AD32" s="517"/>
      <c r="AE32" s="517"/>
      <c r="AF32" s="517"/>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7"/>
      <c r="BC32" s="517"/>
      <c r="BD32" s="517"/>
      <c r="BE32" s="517"/>
      <c r="BF32" s="517"/>
      <c r="BG32" s="517"/>
      <c r="BH32" s="517"/>
      <c r="BI32" s="517"/>
      <c r="BJ32" s="517"/>
      <c r="BK32" s="517"/>
      <c r="BL32" s="517"/>
      <c r="BM32" s="517"/>
      <c r="BN32" s="517"/>
      <c r="BO32" s="517"/>
      <c r="BP32" s="517"/>
      <c r="BQ32" s="517"/>
      <c r="BR32" s="517"/>
      <c r="BS32" s="517"/>
      <c r="BT32" s="517"/>
      <c r="BU32" s="517"/>
      <c r="BV32" s="517"/>
      <c r="BW32" s="517"/>
      <c r="BX32" s="517"/>
      <c r="BY32" s="517"/>
      <c r="BZ32" s="517"/>
      <c r="CA32" s="517"/>
      <c r="CB32" s="517"/>
      <c r="CC32" s="517"/>
      <c r="CD32" s="517"/>
    </row>
    <row r="33" spans="1:82" customFormat="1" ht="63" customHeight="1" x14ac:dyDescent="0.25">
      <c r="A33" s="676"/>
      <c r="B33" s="652"/>
      <c r="C33" s="545" t="s">
        <v>257</v>
      </c>
      <c r="D33" s="627" t="s">
        <v>254</v>
      </c>
      <c r="E33" s="220">
        <v>487</v>
      </c>
      <c r="F33" s="143" t="s">
        <v>255</v>
      </c>
      <c r="G33" s="480" t="s">
        <v>247</v>
      </c>
      <c r="H33" s="480" t="s">
        <v>56</v>
      </c>
      <c r="I33" s="479">
        <v>130</v>
      </c>
      <c r="J33" s="479">
        <v>63</v>
      </c>
      <c r="K33" s="479">
        <v>77</v>
      </c>
      <c r="L33" s="480">
        <v>70</v>
      </c>
      <c r="M33" s="26">
        <f t="shared" si="1"/>
        <v>340</v>
      </c>
      <c r="N33" s="476"/>
      <c r="O33" s="221" t="s">
        <v>256</v>
      </c>
      <c r="P33" s="517"/>
      <c r="Q33" s="517"/>
      <c r="R33" s="517"/>
      <c r="S33" s="517"/>
      <c r="T33" s="517"/>
      <c r="U33" s="517"/>
      <c r="V33" s="517"/>
      <c r="W33" s="517"/>
      <c r="X33" s="517"/>
      <c r="Y33" s="517"/>
      <c r="Z33" s="517"/>
      <c r="AA33" s="517"/>
      <c r="AB33" s="517"/>
      <c r="AC33" s="517"/>
      <c r="AD33" s="517"/>
      <c r="AE33" s="517"/>
      <c r="AF33" s="517"/>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7"/>
      <c r="BC33" s="517"/>
      <c r="BD33" s="517"/>
      <c r="BE33" s="517"/>
      <c r="BF33" s="517"/>
      <c r="BG33" s="517"/>
      <c r="BH33" s="517"/>
      <c r="BI33" s="517"/>
      <c r="BJ33" s="517"/>
      <c r="BK33" s="517"/>
      <c r="BL33" s="517"/>
      <c r="BM33" s="517"/>
      <c r="BN33" s="517"/>
      <c r="BO33" s="517"/>
      <c r="BP33" s="517"/>
      <c r="BQ33" s="517"/>
      <c r="BR33" s="517"/>
      <c r="BS33" s="517"/>
      <c r="BT33" s="517"/>
      <c r="BU33" s="517"/>
      <c r="BV33" s="517"/>
      <c r="BW33" s="517"/>
      <c r="BX33" s="517"/>
      <c r="BY33" s="517"/>
      <c r="BZ33" s="517"/>
      <c r="CA33" s="517"/>
      <c r="CB33" s="517"/>
      <c r="CC33" s="517"/>
      <c r="CD33" s="517"/>
    </row>
    <row r="34" spans="1:82" customFormat="1" ht="63" customHeight="1" thickBot="1" x14ac:dyDescent="0.3">
      <c r="A34" s="676"/>
      <c r="B34" s="652"/>
      <c r="C34" s="545" t="s">
        <v>688</v>
      </c>
      <c r="D34" s="627"/>
      <c r="E34" s="220">
        <v>0</v>
      </c>
      <c r="F34" s="184" t="s">
        <v>259</v>
      </c>
      <c r="G34" s="480" t="s">
        <v>63</v>
      </c>
      <c r="H34" s="480" t="s">
        <v>56</v>
      </c>
      <c r="I34" s="479">
        <v>0</v>
      </c>
      <c r="J34" s="479">
        <v>1</v>
      </c>
      <c r="K34" s="479">
        <v>1</v>
      </c>
      <c r="L34" s="480">
        <v>1</v>
      </c>
      <c r="M34" s="175">
        <f t="shared" si="1"/>
        <v>3</v>
      </c>
      <c r="N34" s="222" t="s">
        <v>173</v>
      </c>
      <c r="O34" s="109"/>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7"/>
      <c r="BC34" s="517"/>
      <c r="BD34" s="517"/>
      <c r="BE34" s="517"/>
      <c r="BF34" s="517"/>
      <c r="BG34" s="517"/>
      <c r="BH34" s="517"/>
      <c r="BI34" s="517"/>
      <c r="BJ34" s="517"/>
      <c r="BK34" s="517"/>
      <c r="BL34" s="517"/>
      <c r="BM34" s="517"/>
      <c r="BN34" s="517"/>
      <c r="BO34" s="517"/>
      <c r="BP34" s="517"/>
      <c r="BQ34" s="517"/>
      <c r="BR34" s="517"/>
      <c r="BS34" s="517"/>
      <c r="BT34" s="517"/>
      <c r="BU34" s="517"/>
      <c r="BV34" s="517"/>
      <c r="BW34" s="517"/>
      <c r="BX34" s="517"/>
      <c r="BY34" s="517"/>
      <c r="BZ34" s="517"/>
      <c r="CA34" s="517"/>
      <c r="CB34" s="517"/>
      <c r="CC34" s="517"/>
      <c r="CD34" s="517"/>
    </row>
    <row r="35" spans="1:82" customFormat="1" ht="45" customHeight="1" x14ac:dyDescent="0.25">
      <c r="A35" s="676"/>
      <c r="B35" s="652"/>
      <c r="C35" s="546" t="s">
        <v>408</v>
      </c>
      <c r="D35" s="293" t="s">
        <v>254</v>
      </c>
      <c r="E35" s="220">
        <v>69</v>
      </c>
      <c r="F35" s="145" t="s">
        <v>674</v>
      </c>
      <c r="G35" s="480" t="s">
        <v>63</v>
      </c>
      <c r="H35" s="480" t="s">
        <v>56</v>
      </c>
      <c r="I35" s="486">
        <v>9</v>
      </c>
      <c r="J35" s="486">
        <v>22</v>
      </c>
      <c r="K35" s="479">
        <v>9</v>
      </c>
      <c r="L35" s="480">
        <v>10</v>
      </c>
      <c r="M35" s="26">
        <f t="shared" si="1"/>
        <v>50</v>
      </c>
      <c r="N35" s="222" t="s">
        <v>173</v>
      </c>
      <c r="O35" s="476"/>
      <c r="P35" s="517"/>
      <c r="Q35" s="517"/>
      <c r="R35" s="517"/>
      <c r="S35" s="517"/>
      <c r="T35" s="517"/>
      <c r="U35" s="517"/>
      <c r="V35" s="517"/>
      <c r="W35" s="517"/>
      <c r="X35" s="517"/>
      <c r="Y35" s="517"/>
      <c r="Z35" s="517"/>
      <c r="AA35" s="517"/>
      <c r="AB35" s="517"/>
      <c r="AC35" s="517"/>
      <c r="AD35" s="517"/>
      <c r="AE35" s="517"/>
      <c r="AF35" s="517"/>
      <c r="AG35" s="517"/>
      <c r="AH35" s="517"/>
      <c r="AI35" s="517"/>
      <c r="AJ35" s="517"/>
      <c r="AK35" s="517"/>
      <c r="AL35" s="517"/>
      <c r="AM35" s="517"/>
      <c r="AN35" s="517"/>
      <c r="AO35" s="517"/>
      <c r="AP35" s="517"/>
      <c r="AQ35" s="517"/>
      <c r="AR35" s="517"/>
      <c r="AS35" s="517"/>
      <c r="AT35" s="517"/>
      <c r="AU35" s="517"/>
      <c r="AV35" s="517"/>
      <c r="AW35" s="517"/>
      <c r="AX35" s="517"/>
      <c r="AY35" s="517"/>
      <c r="AZ35" s="517"/>
      <c r="BA35" s="517"/>
      <c r="BB35" s="517"/>
      <c r="BC35" s="517"/>
      <c r="BD35" s="517"/>
      <c r="BE35" s="517"/>
      <c r="BF35" s="517"/>
      <c r="BG35" s="517"/>
      <c r="BH35" s="517"/>
      <c r="BI35" s="517"/>
      <c r="BJ35" s="517"/>
      <c r="BK35" s="517"/>
      <c r="BL35" s="517"/>
      <c r="BM35" s="517"/>
      <c r="BN35" s="517"/>
      <c r="BO35" s="517"/>
      <c r="BP35" s="517"/>
      <c r="BQ35" s="517"/>
      <c r="BR35" s="517"/>
      <c r="BS35" s="517"/>
      <c r="BT35" s="517"/>
      <c r="BU35" s="517"/>
      <c r="BV35" s="517"/>
      <c r="BW35" s="517"/>
      <c r="BX35" s="517"/>
      <c r="BY35" s="517"/>
      <c r="BZ35" s="517"/>
      <c r="CA35" s="517"/>
      <c r="CB35" s="517"/>
      <c r="CC35" s="517"/>
      <c r="CD35" s="517"/>
    </row>
    <row r="36" spans="1:82" customFormat="1" ht="33.75" customHeight="1" thickBot="1" x14ac:dyDescent="0.3">
      <c r="A36" s="676"/>
      <c r="B36" s="653"/>
      <c r="C36" s="550" t="s">
        <v>689</v>
      </c>
      <c r="D36" s="304" t="s">
        <v>215</v>
      </c>
      <c r="E36" s="220">
        <v>0</v>
      </c>
      <c r="F36" s="143" t="s">
        <v>258</v>
      </c>
      <c r="G36" s="480" t="s">
        <v>20</v>
      </c>
      <c r="H36" s="480" t="s">
        <v>56</v>
      </c>
      <c r="I36" s="479">
        <v>18</v>
      </c>
      <c r="J36" s="479">
        <v>44</v>
      </c>
      <c r="K36" s="479">
        <v>18</v>
      </c>
      <c r="L36" s="480">
        <v>20</v>
      </c>
      <c r="M36" s="26">
        <f t="shared" si="1"/>
        <v>100</v>
      </c>
      <c r="N36" s="217" t="s">
        <v>173</v>
      </c>
      <c r="O36" s="476"/>
      <c r="P36" s="517"/>
      <c r="Q36" s="517"/>
      <c r="R36" s="517"/>
      <c r="S36" s="517"/>
      <c r="T36" s="517"/>
      <c r="U36" s="517"/>
      <c r="V36" s="517"/>
      <c r="W36" s="517"/>
      <c r="X36" s="517"/>
      <c r="Y36" s="517"/>
      <c r="Z36" s="517"/>
      <c r="AA36" s="517"/>
      <c r="AB36" s="517"/>
      <c r="AC36" s="517"/>
      <c r="AD36" s="517"/>
      <c r="AE36" s="517"/>
      <c r="AF36" s="517"/>
      <c r="AG36" s="517"/>
      <c r="AH36" s="517"/>
      <c r="AI36" s="517"/>
      <c r="AJ36" s="517"/>
      <c r="AK36" s="517"/>
      <c r="AL36" s="517"/>
      <c r="AM36" s="517"/>
      <c r="AN36" s="517"/>
      <c r="AO36" s="517"/>
      <c r="AP36" s="517"/>
      <c r="AQ36" s="517"/>
      <c r="AR36" s="517"/>
      <c r="AS36" s="517"/>
      <c r="AT36" s="517"/>
      <c r="AU36" s="517"/>
      <c r="AV36" s="517"/>
      <c r="AW36" s="517"/>
      <c r="AX36" s="517"/>
      <c r="AY36" s="517"/>
      <c r="AZ36" s="517"/>
      <c r="BA36" s="517"/>
      <c r="BB36" s="517"/>
      <c r="BC36" s="517"/>
      <c r="BD36" s="517"/>
      <c r="BE36" s="517"/>
      <c r="BF36" s="517"/>
      <c r="BG36" s="517"/>
      <c r="BH36" s="517"/>
      <c r="BI36" s="517"/>
      <c r="BJ36" s="517"/>
      <c r="BK36" s="517"/>
      <c r="BL36" s="517"/>
      <c r="BM36" s="517"/>
      <c r="BN36" s="517"/>
      <c r="BO36" s="517"/>
      <c r="BP36" s="517"/>
      <c r="BQ36" s="517"/>
      <c r="BR36" s="517"/>
      <c r="BS36" s="517"/>
      <c r="BT36" s="517"/>
      <c r="BU36" s="517"/>
      <c r="BV36" s="517"/>
      <c r="BW36" s="517"/>
      <c r="BX36" s="517"/>
      <c r="BY36" s="517"/>
      <c r="BZ36" s="517"/>
      <c r="CA36" s="517"/>
      <c r="CB36" s="517"/>
      <c r="CC36" s="517"/>
      <c r="CD36" s="517"/>
    </row>
    <row r="37" spans="1:82" s="232" customFormat="1" ht="90.75" thickBot="1" x14ac:dyDescent="0.3">
      <c r="A37" s="676"/>
      <c r="B37" s="693" t="s">
        <v>675</v>
      </c>
      <c r="C37" s="551" t="s">
        <v>690</v>
      </c>
      <c r="D37" s="408" t="s">
        <v>344</v>
      </c>
      <c r="E37" s="267">
        <v>60</v>
      </c>
      <c r="F37" s="268" t="s">
        <v>345</v>
      </c>
      <c r="G37" s="267" t="s">
        <v>15</v>
      </c>
      <c r="H37" s="96" t="s">
        <v>56</v>
      </c>
      <c r="I37" s="96">
        <v>65</v>
      </c>
      <c r="J37" s="96">
        <v>75</v>
      </c>
      <c r="K37" s="96">
        <v>80</v>
      </c>
      <c r="L37" s="97">
        <v>80</v>
      </c>
      <c r="M37" s="96">
        <v>80</v>
      </c>
      <c r="N37" s="269" t="s">
        <v>346</v>
      </c>
      <c r="O37" s="270" t="s">
        <v>347</v>
      </c>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5"/>
      <c r="AM37" s="515"/>
      <c r="AN37" s="515"/>
      <c r="AO37" s="515"/>
      <c r="AP37" s="515"/>
      <c r="AQ37" s="515"/>
      <c r="AR37" s="515"/>
      <c r="AS37" s="515"/>
      <c r="AT37" s="515"/>
      <c r="AU37" s="515"/>
      <c r="AV37" s="515"/>
      <c r="AW37" s="515"/>
      <c r="AX37" s="515"/>
      <c r="AY37" s="515"/>
      <c r="AZ37" s="515"/>
      <c r="BA37" s="515"/>
      <c r="BB37" s="515"/>
      <c r="BC37" s="515"/>
      <c r="BD37" s="515"/>
      <c r="BE37" s="515"/>
      <c r="BF37" s="515"/>
      <c r="BG37" s="515"/>
      <c r="BH37" s="515"/>
      <c r="BI37" s="515"/>
      <c r="BJ37" s="515"/>
      <c r="BK37" s="515"/>
      <c r="BL37" s="515"/>
      <c r="BM37" s="515"/>
      <c r="BN37" s="515"/>
      <c r="BO37" s="515"/>
      <c r="BP37" s="515"/>
      <c r="BQ37" s="515"/>
      <c r="BR37" s="515"/>
      <c r="BS37" s="515"/>
      <c r="BT37" s="515"/>
      <c r="BU37" s="515"/>
      <c r="BV37" s="515"/>
      <c r="BW37" s="515"/>
      <c r="BX37" s="515"/>
      <c r="BY37" s="515"/>
      <c r="BZ37" s="515"/>
      <c r="CA37" s="515"/>
      <c r="CB37" s="515"/>
      <c r="CC37" s="515"/>
      <c r="CD37" s="515"/>
    </row>
    <row r="38" spans="1:82" s="232" customFormat="1" ht="34.5" thickBot="1" x14ac:dyDescent="0.3">
      <c r="A38" s="676"/>
      <c r="B38" s="694"/>
      <c r="C38" s="551" t="s">
        <v>691</v>
      </c>
      <c r="D38" s="199" t="s">
        <v>348</v>
      </c>
      <c r="E38" s="79">
        <v>60</v>
      </c>
      <c r="F38" s="98" t="s">
        <v>349</v>
      </c>
      <c r="G38" s="271" t="s">
        <v>15</v>
      </c>
      <c r="H38" s="80" t="s">
        <v>56</v>
      </c>
      <c r="I38" s="80">
        <v>65</v>
      </c>
      <c r="J38" s="80">
        <v>75</v>
      </c>
      <c r="K38" s="80">
        <v>80</v>
      </c>
      <c r="L38" s="79">
        <v>80</v>
      </c>
      <c r="M38" s="80">
        <v>80</v>
      </c>
      <c r="N38" s="223" t="s">
        <v>350</v>
      </c>
      <c r="O38" s="273" t="s">
        <v>351</v>
      </c>
      <c r="P38" s="515"/>
      <c r="Q38" s="515"/>
      <c r="R38" s="515"/>
      <c r="S38" s="515"/>
      <c r="T38" s="515"/>
      <c r="U38" s="515"/>
      <c r="V38" s="515"/>
      <c r="W38" s="515"/>
      <c r="X38" s="515"/>
      <c r="Y38" s="515"/>
      <c r="Z38" s="515"/>
      <c r="AA38" s="515"/>
      <c r="AB38" s="515"/>
      <c r="AC38" s="515"/>
      <c r="AD38" s="515"/>
      <c r="AE38" s="515"/>
      <c r="AF38" s="515"/>
      <c r="AG38" s="515"/>
      <c r="AH38" s="515"/>
      <c r="AI38" s="515"/>
      <c r="AJ38" s="515"/>
      <c r="AK38" s="515"/>
      <c r="AL38" s="515"/>
      <c r="AM38" s="515"/>
      <c r="AN38" s="515"/>
      <c r="AO38" s="515"/>
      <c r="AP38" s="515"/>
      <c r="AQ38" s="515"/>
      <c r="AR38" s="515"/>
      <c r="AS38" s="515"/>
      <c r="AT38" s="515"/>
      <c r="AU38" s="515"/>
      <c r="AV38" s="515"/>
      <c r="AW38" s="515"/>
      <c r="AX38" s="515"/>
      <c r="AY38" s="515"/>
      <c r="AZ38" s="515"/>
      <c r="BA38" s="515"/>
      <c r="BB38" s="515"/>
      <c r="BC38" s="515"/>
      <c r="BD38" s="515"/>
      <c r="BE38" s="515"/>
      <c r="BF38" s="515"/>
      <c r="BG38" s="515"/>
      <c r="BH38" s="515"/>
      <c r="BI38" s="515"/>
      <c r="BJ38" s="515"/>
      <c r="BK38" s="515"/>
      <c r="BL38" s="515"/>
      <c r="BM38" s="515"/>
      <c r="BN38" s="515"/>
      <c r="BO38" s="515"/>
      <c r="BP38" s="515"/>
      <c r="BQ38" s="515"/>
      <c r="BR38" s="515"/>
      <c r="BS38" s="515"/>
      <c r="BT38" s="515"/>
      <c r="BU38" s="515"/>
      <c r="BV38" s="515"/>
      <c r="BW38" s="515"/>
      <c r="BX38" s="515"/>
      <c r="BY38" s="515"/>
      <c r="BZ38" s="515"/>
      <c r="CA38" s="515"/>
      <c r="CB38" s="515"/>
      <c r="CC38" s="515"/>
      <c r="CD38" s="515"/>
    </row>
    <row r="39" spans="1:82" s="232" customFormat="1" ht="45.75" thickBot="1" x14ac:dyDescent="0.3">
      <c r="A39" s="676"/>
      <c r="B39" s="694"/>
      <c r="C39" s="551" t="s">
        <v>692</v>
      </c>
      <c r="D39" s="199" t="s">
        <v>352</v>
      </c>
      <c r="E39" s="79">
        <v>180</v>
      </c>
      <c r="F39" s="199" t="s">
        <v>353</v>
      </c>
      <c r="G39" s="271" t="s">
        <v>52</v>
      </c>
      <c r="H39" s="80" t="s">
        <v>56</v>
      </c>
      <c r="I39" s="80">
        <v>100</v>
      </c>
      <c r="J39" s="80">
        <v>200</v>
      </c>
      <c r="K39" s="80">
        <v>200</v>
      </c>
      <c r="L39" s="79">
        <v>200</v>
      </c>
      <c r="M39" s="80">
        <v>700</v>
      </c>
      <c r="N39" s="223" t="s">
        <v>350</v>
      </c>
      <c r="O39" s="273" t="s">
        <v>354</v>
      </c>
      <c r="P39" s="515"/>
      <c r="Q39" s="515"/>
      <c r="R39" s="515"/>
      <c r="S39" s="515"/>
      <c r="T39" s="515"/>
      <c r="U39" s="515"/>
      <c r="V39" s="515"/>
      <c r="W39" s="515"/>
      <c r="X39" s="515"/>
      <c r="Y39" s="515"/>
      <c r="Z39" s="515"/>
      <c r="AA39" s="515"/>
      <c r="AB39" s="515"/>
      <c r="AC39" s="515"/>
      <c r="AD39" s="515"/>
      <c r="AE39" s="515"/>
      <c r="AF39" s="515"/>
      <c r="AG39" s="515"/>
      <c r="AH39" s="515"/>
      <c r="AI39" s="515"/>
      <c r="AJ39" s="515"/>
      <c r="AK39" s="515"/>
      <c r="AL39" s="515"/>
      <c r="AM39" s="515"/>
      <c r="AN39" s="515"/>
      <c r="AO39" s="515"/>
      <c r="AP39" s="515"/>
      <c r="AQ39" s="515"/>
      <c r="AR39" s="515"/>
      <c r="AS39" s="515"/>
      <c r="AT39" s="515"/>
      <c r="AU39" s="515"/>
      <c r="AV39" s="515"/>
      <c r="AW39" s="515"/>
      <c r="AX39" s="515"/>
      <c r="AY39" s="515"/>
      <c r="AZ39" s="515"/>
      <c r="BA39" s="515"/>
      <c r="BB39" s="515"/>
      <c r="BC39" s="515"/>
      <c r="BD39" s="515"/>
      <c r="BE39" s="515"/>
      <c r="BF39" s="515"/>
      <c r="BG39" s="515"/>
      <c r="BH39" s="515"/>
      <c r="BI39" s="515"/>
      <c r="BJ39" s="515"/>
      <c r="BK39" s="515"/>
      <c r="BL39" s="515"/>
      <c r="BM39" s="515"/>
      <c r="BN39" s="515"/>
      <c r="BO39" s="515"/>
      <c r="BP39" s="515"/>
      <c r="BQ39" s="515"/>
      <c r="BR39" s="515"/>
      <c r="BS39" s="515"/>
      <c r="BT39" s="515"/>
      <c r="BU39" s="515"/>
      <c r="BV39" s="515"/>
      <c r="BW39" s="515"/>
      <c r="BX39" s="515"/>
      <c r="BY39" s="515"/>
      <c r="BZ39" s="515"/>
      <c r="CA39" s="515"/>
      <c r="CB39" s="515"/>
      <c r="CC39" s="515"/>
      <c r="CD39" s="515"/>
    </row>
    <row r="40" spans="1:82" s="232" customFormat="1" ht="79.5" thickBot="1" x14ac:dyDescent="0.3">
      <c r="A40" s="676"/>
      <c r="B40" s="695"/>
      <c r="C40" s="548" t="s">
        <v>693</v>
      </c>
      <c r="D40" s="199" t="s">
        <v>415</v>
      </c>
      <c r="E40" s="79">
        <v>1</v>
      </c>
      <c r="F40" s="199" t="s">
        <v>414</v>
      </c>
      <c r="G40" s="271" t="s">
        <v>52</v>
      </c>
      <c r="H40" s="80" t="s">
        <v>53</v>
      </c>
      <c r="I40" s="274">
        <v>0</v>
      </c>
      <c r="J40" s="274">
        <v>0</v>
      </c>
      <c r="K40" s="274">
        <v>0</v>
      </c>
      <c r="L40" s="79">
        <v>1</v>
      </c>
      <c r="M40" s="80">
        <v>1</v>
      </c>
      <c r="N40" s="305" t="s">
        <v>355</v>
      </c>
      <c r="O40" s="273" t="s">
        <v>65</v>
      </c>
      <c r="P40" s="515"/>
      <c r="Q40" s="515"/>
      <c r="R40" s="515"/>
      <c r="S40" s="515"/>
      <c r="T40" s="515"/>
      <c r="U40" s="515"/>
      <c r="V40" s="515"/>
      <c r="W40" s="515"/>
      <c r="X40" s="515"/>
      <c r="Y40" s="515"/>
      <c r="Z40" s="515"/>
      <c r="AA40" s="515"/>
      <c r="AB40" s="515"/>
      <c r="AC40" s="515"/>
      <c r="AD40" s="515"/>
      <c r="AE40" s="515"/>
      <c r="AF40" s="515"/>
      <c r="AG40" s="515"/>
      <c r="AH40" s="515"/>
      <c r="AI40" s="515"/>
      <c r="AJ40" s="515"/>
      <c r="AK40" s="515"/>
      <c r="AL40" s="515"/>
      <c r="AM40" s="515"/>
      <c r="AN40" s="515"/>
      <c r="AO40" s="515"/>
      <c r="AP40" s="515"/>
      <c r="AQ40" s="515"/>
      <c r="AR40" s="515"/>
      <c r="AS40" s="515"/>
      <c r="AT40" s="515"/>
      <c r="AU40" s="515"/>
      <c r="AV40" s="515"/>
      <c r="AW40" s="515"/>
      <c r="AX40" s="515"/>
      <c r="AY40" s="515"/>
      <c r="AZ40" s="515"/>
      <c r="BA40" s="515"/>
      <c r="BB40" s="515"/>
      <c r="BC40" s="515"/>
      <c r="BD40" s="515"/>
      <c r="BE40" s="515"/>
      <c r="BF40" s="515"/>
      <c r="BG40" s="515"/>
      <c r="BH40" s="515"/>
      <c r="BI40" s="515"/>
      <c r="BJ40" s="515"/>
      <c r="BK40" s="515"/>
      <c r="BL40" s="515"/>
      <c r="BM40" s="515"/>
      <c r="BN40" s="515"/>
      <c r="BO40" s="515"/>
      <c r="BP40" s="515"/>
      <c r="BQ40" s="515"/>
      <c r="BR40" s="515"/>
      <c r="BS40" s="515"/>
      <c r="BT40" s="515"/>
      <c r="BU40" s="515"/>
      <c r="BV40" s="515"/>
      <c r="BW40" s="515"/>
      <c r="BX40" s="515"/>
      <c r="BY40" s="515"/>
      <c r="BZ40" s="515"/>
      <c r="CA40" s="515"/>
      <c r="CB40" s="515"/>
      <c r="CC40" s="515"/>
      <c r="CD40" s="515"/>
    </row>
    <row r="41" spans="1:82" s="232" customFormat="1" ht="90.75" thickBot="1" x14ac:dyDescent="0.3">
      <c r="A41" s="676"/>
      <c r="B41" s="695"/>
      <c r="C41" s="548" t="s">
        <v>694</v>
      </c>
      <c r="D41" s="198" t="s">
        <v>356</v>
      </c>
      <c r="E41" s="79">
        <v>0</v>
      </c>
      <c r="F41" s="199" t="s">
        <v>357</v>
      </c>
      <c r="G41" s="271" t="s">
        <v>15</v>
      </c>
      <c r="H41" s="80" t="s">
        <v>53</v>
      </c>
      <c r="I41" s="80">
        <v>100</v>
      </c>
      <c r="J41" s="80">
        <v>100</v>
      </c>
      <c r="K41" s="80">
        <v>100</v>
      </c>
      <c r="L41" s="79">
        <v>100</v>
      </c>
      <c r="M41" s="80">
        <v>100</v>
      </c>
      <c r="N41" s="175" t="s">
        <v>358</v>
      </c>
      <c r="O41" s="287"/>
      <c r="P41" s="515"/>
      <c r="Q41" s="515"/>
      <c r="R41" s="515"/>
      <c r="S41" s="515"/>
      <c r="T41" s="515"/>
      <c r="U41" s="515"/>
      <c r="V41" s="515"/>
      <c r="W41" s="515"/>
      <c r="X41" s="515"/>
      <c r="Y41" s="515"/>
      <c r="Z41" s="515"/>
      <c r="AA41" s="515"/>
      <c r="AB41" s="515"/>
      <c r="AC41" s="515"/>
      <c r="AD41" s="515"/>
      <c r="AE41" s="515"/>
      <c r="AF41" s="515"/>
      <c r="AG41" s="515"/>
      <c r="AH41" s="515"/>
      <c r="AI41" s="515"/>
      <c r="AJ41" s="515"/>
      <c r="AK41" s="515"/>
      <c r="AL41" s="515"/>
      <c r="AM41" s="515"/>
      <c r="AN41" s="515"/>
      <c r="AO41" s="515"/>
      <c r="AP41" s="515"/>
      <c r="AQ41" s="515"/>
      <c r="AR41" s="515"/>
      <c r="AS41" s="515"/>
      <c r="AT41" s="515"/>
      <c r="AU41" s="515"/>
      <c r="AV41" s="515"/>
      <c r="AW41" s="515"/>
      <c r="AX41" s="515"/>
      <c r="AY41" s="515"/>
      <c r="AZ41" s="515"/>
      <c r="BA41" s="515"/>
      <c r="BB41" s="515"/>
      <c r="BC41" s="515"/>
      <c r="BD41" s="515"/>
      <c r="BE41" s="515"/>
      <c r="BF41" s="515"/>
      <c r="BG41" s="515"/>
      <c r="BH41" s="515"/>
      <c r="BI41" s="515"/>
      <c r="BJ41" s="515"/>
      <c r="BK41" s="515"/>
      <c r="BL41" s="515"/>
      <c r="BM41" s="515"/>
      <c r="BN41" s="515"/>
      <c r="BO41" s="515"/>
      <c r="BP41" s="515"/>
      <c r="BQ41" s="515"/>
      <c r="BR41" s="515"/>
      <c r="BS41" s="515"/>
      <c r="BT41" s="515"/>
      <c r="BU41" s="515"/>
      <c r="BV41" s="515"/>
      <c r="BW41" s="515"/>
      <c r="BX41" s="515"/>
      <c r="BY41" s="515"/>
      <c r="BZ41" s="515"/>
      <c r="CA41" s="515"/>
      <c r="CB41" s="515"/>
      <c r="CC41" s="515"/>
      <c r="CD41" s="515"/>
    </row>
    <row r="42" spans="1:82" s="232" customFormat="1" ht="68.25" thickBot="1" x14ac:dyDescent="0.3">
      <c r="A42" s="676"/>
      <c r="B42" s="695"/>
      <c r="C42" s="548" t="s">
        <v>695</v>
      </c>
      <c r="D42" s="99" t="s">
        <v>359</v>
      </c>
      <c r="E42" s="271">
        <v>0</v>
      </c>
      <c r="F42" s="199" t="s">
        <v>658</v>
      </c>
      <c r="G42" s="271" t="s">
        <v>52</v>
      </c>
      <c r="H42" s="80" t="s">
        <v>53</v>
      </c>
      <c r="I42" s="80">
        <v>3</v>
      </c>
      <c r="J42" s="80">
        <v>6</v>
      </c>
      <c r="K42" s="80">
        <v>6</v>
      </c>
      <c r="L42" s="79">
        <v>6</v>
      </c>
      <c r="M42" s="80">
        <v>21</v>
      </c>
      <c r="N42" s="175" t="s">
        <v>358</v>
      </c>
      <c r="O42" s="287"/>
      <c r="P42" s="515"/>
      <c r="Q42" s="515"/>
      <c r="R42" s="515"/>
      <c r="S42" s="515"/>
      <c r="T42" s="515"/>
      <c r="U42" s="515"/>
      <c r="V42" s="515"/>
      <c r="W42" s="515"/>
      <c r="X42" s="515"/>
      <c r="Y42" s="515"/>
      <c r="Z42" s="515"/>
      <c r="AA42" s="515"/>
      <c r="AB42" s="515"/>
      <c r="AC42" s="515"/>
      <c r="AD42" s="515"/>
      <c r="AE42" s="515"/>
      <c r="AF42" s="515"/>
      <c r="AG42" s="515"/>
      <c r="AH42" s="515"/>
      <c r="AI42" s="515"/>
      <c r="AJ42" s="515"/>
      <c r="AK42" s="515"/>
      <c r="AL42" s="515"/>
      <c r="AM42" s="515"/>
      <c r="AN42" s="515"/>
      <c r="AO42" s="515"/>
      <c r="AP42" s="515"/>
      <c r="AQ42" s="515"/>
      <c r="AR42" s="515"/>
      <c r="AS42" s="515"/>
      <c r="AT42" s="515"/>
      <c r="AU42" s="515"/>
      <c r="AV42" s="515"/>
      <c r="AW42" s="515"/>
      <c r="AX42" s="515"/>
      <c r="AY42" s="515"/>
      <c r="AZ42" s="515"/>
      <c r="BA42" s="515"/>
      <c r="BB42" s="515"/>
      <c r="BC42" s="515"/>
      <c r="BD42" s="515"/>
      <c r="BE42" s="515"/>
      <c r="BF42" s="515"/>
      <c r="BG42" s="515"/>
      <c r="BH42" s="515"/>
      <c r="BI42" s="515"/>
      <c r="BJ42" s="515"/>
      <c r="BK42" s="515"/>
      <c r="BL42" s="515"/>
      <c r="BM42" s="515"/>
      <c r="BN42" s="515"/>
      <c r="BO42" s="515"/>
      <c r="BP42" s="515"/>
      <c r="BQ42" s="515"/>
      <c r="BR42" s="515"/>
      <c r="BS42" s="515"/>
      <c r="BT42" s="515"/>
      <c r="BU42" s="515"/>
      <c r="BV42" s="515"/>
      <c r="BW42" s="515"/>
      <c r="BX42" s="515"/>
      <c r="BY42" s="515"/>
      <c r="BZ42" s="515"/>
      <c r="CA42" s="515"/>
      <c r="CB42" s="515"/>
      <c r="CC42" s="515"/>
      <c r="CD42" s="515"/>
    </row>
    <row r="43" spans="1:82" s="232" customFormat="1" ht="68.25" thickBot="1" x14ac:dyDescent="0.3">
      <c r="A43" s="676"/>
      <c r="B43" s="695"/>
      <c r="C43" s="549" t="s">
        <v>696</v>
      </c>
      <c r="D43" s="98" t="s">
        <v>360</v>
      </c>
      <c r="E43" s="271">
        <v>0</v>
      </c>
      <c r="F43" s="358" t="s">
        <v>361</v>
      </c>
      <c r="G43" s="271" t="s">
        <v>52</v>
      </c>
      <c r="H43" s="80" t="s">
        <v>56</v>
      </c>
      <c r="I43" s="80">
        <v>14</v>
      </c>
      <c r="J43" s="80">
        <v>26</v>
      </c>
      <c r="K43" s="80">
        <v>25</v>
      </c>
      <c r="L43" s="79">
        <v>25</v>
      </c>
      <c r="M43" s="80">
        <v>90</v>
      </c>
      <c r="N43" s="79" t="s">
        <v>362</v>
      </c>
      <c r="O43" s="275"/>
      <c r="P43" s="515"/>
      <c r="Q43" s="515"/>
      <c r="R43" s="515"/>
      <c r="S43" s="515"/>
      <c r="T43" s="515"/>
      <c r="U43" s="515"/>
      <c r="V43" s="515"/>
      <c r="W43" s="515"/>
      <c r="X43" s="515"/>
      <c r="Y43" s="515"/>
      <c r="Z43" s="515"/>
      <c r="AA43" s="515"/>
      <c r="AB43" s="515"/>
      <c r="AC43" s="515"/>
      <c r="AD43" s="515"/>
      <c r="AE43" s="515"/>
      <c r="AF43" s="515"/>
      <c r="AG43" s="515"/>
      <c r="AH43" s="515"/>
      <c r="AI43" s="515"/>
      <c r="AJ43" s="515"/>
      <c r="AK43" s="515"/>
      <c r="AL43" s="515"/>
      <c r="AM43" s="515"/>
      <c r="AN43" s="515"/>
      <c r="AO43" s="515"/>
      <c r="AP43" s="515"/>
      <c r="AQ43" s="515"/>
      <c r="AR43" s="515"/>
      <c r="AS43" s="515"/>
      <c r="AT43" s="515"/>
      <c r="AU43" s="515"/>
      <c r="AV43" s="515"/>
      <c r="AW43" s="515"/>
      <c r="AX43" s="515"/>
      <c r="AY43" s="515"/>
      <c r="AZ43" s="515"/>
      <c r="BA43" s="515"/>
      <c r="BB43" s="515"/>
      <c r="BC43" s="515"/>
      <c r="BD43" s="515"/>
      <c r="BE43" s="515"/>
      <c r="BF43" s="515"/>
      <c r="BG43" s="515"/>
      <c r="BH43" s="515"/>
      <c r="BI43" s="515"/>
      <c r="BJ43" s="515"/>
      <c r="BK43" s="515"/>
      <c r="BL43" s="515"/>
      <c r="BM43" s="515"/>
      <c r="BN43" s="515"/>
      <c r="BO43" s="515"/>
      <c r="BP43" s="515"/>
      <c r="BQ43" s="515"/>
      <c r="BR43" s="515"/>
      <c r="BS43" s="515"/>
      <c r="BT43" s="515"/>
      <c r="BU43" s="515"/>
      <c r="BV43" s="515"/>
      <c r="BW43" s="515"/>
      <c r="BX43" s="515"/>
      <c r="BY43" s="515"/>
      <c r="BZ43" s="515"/>
      <c r="CA43" s="515"/>
      <c r="CB43" s="515"/>
      <c r="CC43" s="515"/>
      <c r="CD43" s="515"/>
    </row>
    <row r="44" spans="1:82" s="232" customFormat="1" ht="57" thickBot="1" x14ac:dyDescent="0.3">
      <c r="A44" s="676"/>
      <c r="B44" s="695"/>
      <c r="C44" s="547" t="s">
        <v>363</v>
      </c>
      <c r="D44" s="199" t="s">
        <v>363</v>
      </c>
      <c r="E44" s="79">
        <v>100</v>
      </c>
      <c r="F44" s="357" t="s">
        <v>364</v>
      </c>
      <c r="G44" s="79" t="s">
        <v>15</v>
      </c>
      <c r="H44" s="79" t="s">
        <v>53</v>
      </c>
      <c r="I44" s="276">
        <v>1</v>
      </c>
      <c r="J44" s="276">
        <v>1</v>
      </c>
      <c r="K44" s="276">
        <v>1</v>
      </c>
      <c r="L44" s="277">
        <v>1</v>
      </c>
      <c r="M44" s="276">
        <v>1</v>
      </c>
      <c r="N44" s="278" t="s">
        <v>365</v>
      </c>
      <c r="O44" s="279"/>
      <c r="P44" s="515"/>
      <c r="Q44" s="515"/>
      <c r="R44" s="515"/>
      <c r="S44" s="515"/>
      <c r="T44" s="515"/>
      <c r="U44" s="515"/>
      <c r="V44" s="515"/>
      <c r="W44" s="515"/>
      <c r="X44" s="515"/>
      <c r="Y44" s="515"/>
      <c r="Z44" s="515"/>
      <c r="AA44" s="515"/>
      <c r="AB44" s="515"/>
      <c r="AC44" s="515"/>
      <c r="AD44" s="515"/>
      <c r="AE44" s="515"/>
      <c r="AF44" s="515"/>
      <c r="AG44" s="515"/>
      <c r="AH44" s="515"/>
      <c r="AI44" s="515"/>
      <c r="AJ44" s="515"/>
      <c r="AK44" s="515"/>
      <c r="AL44" s="515"/>
      <c r="AM44" s="515"/>
      <c r="AN44" s="515"/>
      <c r="AO44" s="515"/>
      <c r="AP44" s="515"/>
      <c r="AQ44" s="515"/>
      <c r="AR44" s="515"/>
      <c r="AS44" s="515"/>
      <c r="AT44" s="515"/>
      <c r="AU44" s="515"/>
      <c r="AV44" s="515"/>
      <c r="AW44" s="515"/>
      <c r="AX44" s="515"/>
      <c r="AY44" s="515"/>
      <c r="AZ44" s="515"/>
      <c r="BA44" s="515"/>
      <c r="BB44" s="515"/>
      <c r="BC44" s="515"/>
      <c r="BD44" s="515"/>
      <c r="BE44" s="515"/>
      <c r="BF44" s="515"/>
      <c r="BG44" s="515"/>
      <c r="BH44" s="515"/>
      <c r="BI44" s="515"/>
      <c r="BJ44" s="515"/>
      <c r="BK44" s="515"/>
      <c r="BL44" s="515"/>
      <c r="BM44" s="515"/>
      <c r="BN44" s="515"/>
      <c r="BO44" s="515"/>
      <c r="BP44" s="515"/>
      <c r="BQ44" s="515"/>
      <c r="BR44" s="515"/>
      <c r="BS44" s="515"/>
      <c r="BT44" s="515"/>
      <c r="BU44" s="515"/>
      <c r="BV44" s="515"/>
      <c r="BW44" s="515"/>
      <c r="BX44" s="515"/>
      <c r="BY44" s="515"/>
      <c r="BZ44" s="515"/>
      <c r="CA44" s="515"/>
      <c r="CB44" s="515"/>
      <c r="CC44" s="515"/>
      <c r="CD44" s="515"/>
    </row>
    <row r="45" spans="1:82" s="232" customFormat="1" ht="57" thickBot="1" x14ac:dyDescent="0.3">
      <c r="A45" s="676"/>
      <c r="B45" s="695"/>
      <c r="C45" s="548" t="s">
        <v>366</v>
      </c>
      <c r="D45" s="199" t="s">
        <v>366</v>
      </c>
      <c r="E45" s="79">
        <v>100</v>
      </c>
      <c r="F45" s="357" t="s">
        <v>367</v>
      </c>
      <c r="G45" s="79" t="s">
        <v>15</v>
      </c>
      <c r="H45" s="79" t="s">
        <v>53</v>
      </c>
      <c r="I45" s="277">
        <v>1</v>
      </c>
      <c r="J45" s="277">
        <v>1</v>
      </c>
      <c r="K45" s="276">
        <v>1</v>
      </c>
      <c r="L45" s="277">
        <v>1</v>
      </c>
      <c r="M45" s="276">
        <v>1</v>
      </c>
      <c r="N45" s="278" t="s">
        <v>368</v>
      </c>
      <c r="O45" s="275"/>
      <c r="P45" s="515"/>
      <c r="Q45" s="515"/>
      <c r="R45" s="515"/>
      <c r="S45" s="515"/>
      <c r="T45" s="515"/>
      <c r="U45" s="515"/>
      <c r="V45" s="515"/>
      <c r="W45" s="515"/>
      <c r="X45" s="515"/>
      <c r="Y45" s="515"/>
      <c r="Z45" s="515"/>
      <c r="AA45" s="515"/>
      <c r="AB45" s="515"/>
      <c r="AC45" s="515"/>
      <c r="AD45" s="515"/>
      <c r="AE45" s="515"/>
      <c r="AF45" s="515"/>
      <c r="AG45" s="515"/>
      <c r="AH45" s="515"/>
      <c r="AI45" s="515"/>
      <c r="AJ45" s="515"/>
      <c r="AK45" s="515"/>
      <c r="AL45" s="515"/>
      <c r="AM45" s="515"/>
      <c r="AN45" s="515"/>
      <c r="AO45" s="515"/>
      <c r="AP45" s="515"/>
      <c r="AQ45" s="515"/>
      <c r="AR45" s="515"/>
      <c r="AS45" s="515"/>
      <c r="AT45" s="515"/>
      <c r="AU45" s="515"/>
      <c r="AV45" s="515"/>
      <c r="AW45" s="515"/>
      <c r="AX45" s="515"/>
      <c r="AY45" s="515"/>
      <c r="AZ45" s="515"/>
      <c r="BA45" s="515"/>
      <c r="BB45" s="515"/>
      <c r="BC45" s="515"/>
      <c r="BD45" s="515"/>
      <c r="BE45" s="515"/>
      <c r="BF45" s="515"/>
      <c r="BG45" s="515"/>
      <c r="BH45" s="515"/>
      <c r="BI45" s="515"/>
      <c r="BJ45" s="515"/>
      <c r="BK45" s="515"/>
      <c r="BL45" s="515"/>
      <c r="BM45" s="515"/>
      <c r="BN45" s="515"/>
      <c r="BO45" s="515"/>
      <c r="BP45" s="515"/>
      <c r="BQ45" s="515"/>
      <c r="BR45" s="515"/>
      <c r="BS45" s="515"/>
      <c r="BT45" s="515"/>
      <c r="BU45" s="515"/>
      <c r="BV45" s="515"/>
      <c r="BW45" s="515"/>
      <c r="BX45" s="515"/>
      <c r="BY45" s="515"/>
      <c r="BZ45" s="515"/>
      <c r="CA45" s="515"/>
      <c r="CB45" s="515"/>
      <c r="CC45" s="515"/>
      <c r="CD45" s="515"/>
    </row>
    <row r="46" spans="1:82" s="232" customFormat="1" ht="49.5" customHeight="1" thickBot="1" x14ac:dyDescent="0.3">
      <c r="A46" s="676"/>
      <c r="B46" s="695"/>
      <c r="C46" s="548" t="s">
        <v>697</v>
      </c>
      <c r="D46" s="199" t="s">
        <v>369</v>
      </c>
      <c r="E46" s="79">
        <v>100</v>
      </c>
      <c r="F46" s="356" t="s">
        <v>370</v>
      </c>
      <c r="G46" s="79" t="s">
        <v>15</v>
      </c>
      <c r="H46" s="79" t="s">
        <v>53</v>
      </c>
      <c r="I46" s="460">
        <v>1</v>
      </c>
      <c r="J46" s="460">
        <v>1</v>
      </c>
      <c r="K46" s="461">
        <v>1</v>
      </c>
      <c r="L46" s="460">
        <v>1</v>
      </c>
      <c r="M46" s="461">
        <v>1</v>
      </c>
      <c r="N46" s="278" t="s">
        <v>371</v>
      </c>
      <c r="O46" s="275" t="s">
        <v>372</v>
      </c>
      <c r="P46" s="515"/>
      <c r="Q46" s="515"/>
      <c r="R46" s="515"/>
      <c r="S46" s="515"/>
      <c r="T46" s="515"/>
      <c r="U46" s="515"/>
      <c r="V46" s="515"/>
      <c r="W46" s="515"/>
      <c r="X46" s="515"/>
      <c r="Y46" s="515"/>
      <c r="Z46" s="515"/>
      <c r="AA46" s="515"/>
      <c r="AB46" s="515"/>
      <c r="AC46" s="515"/>
      <c r="AD46" s="515"/>
      <c r="AE46" s="515"/>
      <c r="AF46" s="515"/>
      <c r="AG46" s="515"/>
      <c r="AH46" s="515"/>
      <c r="AI46" s="515"/>
      <c r="AJ46" s="515"/>
      <c r="AK46" s="515"/>
      <c r="AL46" s="515"/>
      <c r="AM46" s="515"/>
      <c r="AN46" s="515"/>
      <c r="AO46" s="515"/>
      <c r="AP46" s="515"/>
      <c r="AQ46" s="515"/>
      <c r="AR46" s="515"/>
      <c r="AS46" s="515"/>
      <c r="AT46" s="515"/>
      <c r="AU46" s="515"/>
      <c r="AV46" s="515"/>
      <c r="AW46" s="515"/>
      <c r="AX46" s="515"/>
      <c r="AY46" s="515"/>
      <c r="AZ46" s="515"/>
      <c r="BA46" s="515"/>
      <c r="BB46" s="515"/>
      <c r="BC46" s="515"/>
      <c r="BD46" s="515"/>
      <c r="BE46" s="515"/>
      <c r="BF46" s="515"/>
      <c r="BG46" s="515"/>
      <c r="BH46" s="515"/>
      <c r="BI46" s="515"/>
      <c r="BJ46" s="515"/>
      <c r="BK46" s="515"/>
      <c r="BL46" s="515"/>
      <c r="BM46" s="515"/>
      <c r="BN46" s="515"/>
      <c r="BO46" s="515"/>
      <c r="BP46" s="515"/>
      <c r="BQ46" s="515"/>
      <c r="BR46" s="515"/>
      <c r="BS46" s="515"/>
      <c r="BT46" s="515"/>
      <c r="BU46" s="515"/>
      <c r="BV46" s="515"/>
      <c r="BW46" s="515"/>
      <c r="BX46" s="515"/>
      <c r="BY46" s="515"/>
      <c r="BZ46" s="515"/>
      <c r="CA46" s="515"/>
      <c r="CB46" s="515"/>
      <c r="CC46" s="515"/>
      <c r="CD46" s="515"/>
    </row>
    <row r="47" spans="1:82" s="232" customFormat="1" ht="22.5" customHeight="1" x14ac:dyDescent="0.25">
      <c r="A47" s="676"/>
      <c r="B47" s="695"/>
      <c r="C47" s="698" t="s">
        <v>698</v>
      </c>
      <c r="D47" s="696" t="s">
        <v>710</v>
      </c>
      <c r="E47" s="691">
        <v>100</v>
      </c>
      <c r="F47" s="689" t="s">
        <v>373</v>
      </c>
      <c r="G47" s="691" t="s">
        <v>15</v>
      </c>
      <c r="H47" s="691" t="s">
        <v>53</v>
      </c>
      <c r="I47" s="678">
        <v>1</v>
      </c>
      <c r="J47" s="678">
        <v>1</v>
      </c>
      <c r="K47" s="680">
        <v>1</v>
      </c>
      <c r="L47" s="678">
        <v>1</v>
      </c>
      <c r="M47" s="680">
        <v>1</v>
      </c>
      <c r="N47" s="668" t="s">
        <v>374</v>
      </c>
      <c r="O47" s="280" t="s">
        <v>405</v>
      </c>
      <c r="P47" s="515"/>
      <c r="Q47" s="515"/>
      <c r="R47" s="515"/>
      <c r="S47" s="515"/>
      <c r="T47" s="515"/>
      <c r="U47" s="515"/>
      <c r="V47" s="515"/>
      <c r="W47" s="515"/>
      <c r="X47" s="515"/>
      <c r="Y47" s="515"/>
      <c r="Z47" s="515"/>
      <c r="AA47" s="515"/>
      <c r="AB47" s="515"/>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15"/>
      <c r="AY47" s="515"/>
      <c r="AZ47" s="515"/>
      <c r="BA47" s="515"/>
      <c r="BB47" s="515"/>
      <c r="BC47" s="515"/>
      <c r="BD47" s="515"/>
      <c r="BE47" s="515"/>
      <c r="BF47" s="515"/>
      <c r="BG47" s="515"/>
      <c r="BH47" s="515"/>
      <c r="BI47" s="515"/>
      <c r="BJ47" s="515"/>
      <c r="BK47" s="515"/>
      <c r="BL47" s="515"/>
      <c r="BM47" s="515"/>
      <c r="BN47" s="515"/>
      <c r="BO47" s="515"/>
      <c r="BP47" s="515"/>
      <c r="BQ47" s="515"/>
      <c r="BR47" s="515"/>
      <c r="BS47" s="515"/>
      <c r="BT47" s="515"/>
      <c r="BU47" s="515"/>
      <c r="BV47" s="515"/>
      <c r="BW47" s="515"/>
      <c r="BX47" s="515"/>
      <c r="BY47" s="515"/>
      <c r="BZ47" s="515"/>
      <c r="CA47" s="515"/>
      <c r="CB47" s="515"/>
      <c r="CC47" s="515"/>
      <c r="CD47" s="515"/>
    </row>
    <row r="48" spans="1:82" s="232" customFormat="1" ht="60" customHeight="1" thickBot="1" x14ac:dyDescent="0.3">
      <c r="A48" s="676"/>
      <c r="B48" s="695"/>
      <c r="C48" s="698"/>
      <c r="D48" s="697"/>
      <c r="E48" s="692"/>
      <c r="F48" s="690"/>
      <c r="G48" s="692"/>
      <c r="H48" s="692"/>
      <c r="I48" s="679"/>
      <c r="J48" s="679"/>
      <c r="K48" s="681"/>
      <c r="L48" s="679"/>
      <c r="M48" s="681"/>
      <c r="N48" s="669"/>
      <c r="O48" s="281" t="s">
        <v>375</v>
      </c>
      <c r="P48" s="515"/>
      <c r="Q48" s="515"/>
      <c r="R48" s="515"/>
      <c r="S48" s="515"/>
      <c r="T48" s="515"/>
      <c r="U48" s="515"/>
      <c r="V48" s="515"/>
      <c r="W48" s="515"/>
      <c r="X48" s="515"/>
      <c r="Y48" s="515"/>
      <c r="Z48" s="515"/>
      <c r="AA48" s="515"/>
      <c r="AB48" s="515"/>
      <c r="AC48" s="515"/>
      <c r="AD48" s="515"/>
      <c r="AE48" s="515"/>
      <c r="AF48" s="515"/>
      <c r="AG48" s="515"/>
      <c r="AH48" s="515"/>
      <c r="AI48" s="515"/>
      <c r="AJ48" s="515"/>
      <c r="AK48" s="515"/>
      <c r="AL48" s="515"/>
      <c r="AM48" s="515"/>
      <c r="AN48" s="515"/>
      <c r="AO48" s="515"/>
      <c r="AP48" s="515"/>
      <c r="AQ48" s="515"/>
      <c r="AR48" s="515"/>
      <c r="AS48" s="515"/>
      <c r="AT48" s="515"/>
      <c r="AU48" s="515"/>
      <c r="AV48" s="515"/>
      <c r="AW48" s="515"/>
      <c r="AX48" s="515"/>
      <c r="AY48" s="515"/>
      <c r="AZ48" s="515"/>
      <c r="BA48" s="515"/>
      <c r="BB48" s="515"/>
      <c r="BC48" s="515"/>
      <c r="BD48" s="515"/>
      <c r="BE48" s="515"/>
      <c r="BF48" s="515"/>
      <c r="BG48" s="515"/>
      <c r="BH48" s="515"/>
      <c r="BI48" s="515"/>
      <c r="BJ48" s="515"/>
      <c r="BK48" s="515"/>
      <c r="BL48" s="515"/>
      <c r="BM48" s="515"/>
      <c r="BN48" s="515"/>
      <c r="BO48" s="515"/>
      <c r="BP48" s="515"/>
      <c r="BQ48" s="515"/>
      <c r="BR48" s="515"/>
      <c r="BS48" s="515"/>
      <c r="BT48" s="515"/>
      <c r="BU48" s="515"/>
      <c r="BV48" s="515"/>
      <c r="BW48" s="515"/>
      <c r="BX48" s="515"/>
      <c r="BY48" s="515"/>
      <c r="BZ48" s="515"/>
      <c r="CA48" s="515"/>
      <c r="CB48" s="515"/>
      <c r="CC48" s="515"/>
      <c r="CD48" s="515"/>
    </row>
    <row r="49" spans="1:82" s="232" customFormat="1" ht="90.75" thickBot="1" x14ac:dyDescent="0.3">
      <c r="A49" s="676"/>
      <c r="B49" s="695"/>
      <c r="C49" s="554" t="s">
        <v>711</v>
      </c>
      <c r="D49" s="532" t="s">
        <v>712</v>
      </c>
      <c r="E49" s="79">
        <v>100</v>
      </c>
      <c r="F49" s="356" t="s">
        <v>373</v>
      </c>
      <c r="G49" s="79" t="s">
        <v>15</v>
      </c>
      <c r="H49" s="79" t="s">
        <v>53</v>
      </c>
      <c r="I49" s="460">
        <v>1</v>
      </c>
      <c r="J49" s="460">
        <v>1</v>
      </c>
      <c r="K49" s="461">
        <v>1</v>
      </c>
      <c r="L49" s="460">
        <v>1</v>
      </c>
      <c r="M49" s="461">
        <v>1</v>
      </c>
      <c r="N49" s="669"/>
      <c r="O49" s="281"/>
      <c r="P49" s="515"/>
      <c r="Q49" s="515"/>
      <c r="R49" s="515"/>
      <c r="S49" s="515"/>
      <c r="T49" s="515"/>
      <c r="U49" s="515"/>
      <c r="V49" s="515"/>
      <c r="W49" s="515"/>
      <c r="X49" s="515"/>
      <c r="Y49" s="515"/>
      <c r="Z49" s="515"/>
      <c r="AA49" s="515"/>
      <c r="AB49" s="515"/>
      <c r="AC49" s="515"/>
      <c r="AD49" s="515"/>
      <c r="AE49" s="515"/>
      <c r="AF49" s="515"/>
      <c r="AG49" s="515"/>
      <c r="AH49" s="515"/>
      <c r="AI49" s="515"/>
      <c r="AJ49" s="515"/>
      <c r="AK49" s="515"/>
      <c r="AL49" s="515"/>
      <c r="AM49" s="515"/>
      <c r="AN49" s="515"/>
      <c r="AO49" s="515"/>
      <c r="AP49" s="515"/>
      <c r="AQ49" s="515"/>
      <c r="AR49" s="515"/>
      <c r="AS49" s="515"/>
      <c r="AT49" s="515"/>
      <c r="AU49" s="515"/>
      <c r="AV49" s="515"/>
      <c r="AW49" s="515"/>
      <c r="AX49" s="515"/>
      <c r="AY49" s="515"/>
      <c r="AZ49" s="515"/>
      <c r="BA49" s="515"/>
      <c r="BB49" s="515"/>
      <c r="BC49" s="515"/>
      <c r="BD49" s="515"/>
      <c r="BE49" s="515"/>
      <c r="BF49" s="515"/>
      <c r="BG49" s="515"/>
      <c r="BH49" s="515"/>
      <c r="BI49" s="515"/>
      <c r="BJ49" s="515"/>
      <c r="BK49" s="515"/>
      <c r="BL49" s="515"/>
      <c r="BM49" s="515"/>
      <c r="BN49" s="515"/>
      <c r="BO49" s="515"/>
      <c r="BP49" s="515"/>
      <c r="BQ49" s="515"/>
      <c r="BR49" s="515"/>
      <c r="BS49" s="515"/>
      <c r="BT49" s="515"/>
      <c r="BU49" s="515"/>
      <c r="BV49" s="515"/>
      <c r="BW49" s="515"/>
      <c r="BX49" s="515"/>
      <c r="BY49" s="515"/>
      <c r="BZ49" s="515"/>
      <c r="CA49" s="515"/>
      <c r="CB49" s="515"/>
      <c r="CC49" s="515"/>
      <c r="CD49" s="515"/>
    </row>
    <row r="50" spans="1:82" s="232" customFormat="1" ht="90.75" thickBot="1" x14ac:dyDescent="0.3">
      <c r="A50" s="676"/>
      <c r="B50" s="695"/>
      <c r="C50" s="554" t="s">
        <v>713</v>
      </c>
      <c r="D50" s="532" t="s">
        <v>714</v>
      </c>
      <c r="E50" s="79">
        <v>100</v>
      </c>
      <c r="F50" s="356" t="s">
        <v>373</v>
      </c>
      <c r="G50" s="79" t="s">
        <v>15</v>
      </c>
      <c r="H50" s="79" t="s">
        <v>53</v>
      </c>
      <c r="I50" s="460">
        <v>1</v>
      </c>
      <c r="J50" s="460">
        <v>1</v>
      </c>
      <c r="K50" s="461">
        <v>1</v>
      </c>
      <c r="L50" s="460">
        <v>1</v>
      </c>
      <c r="M50" s="461">
        <v>1</v>
      </c>
      <c r="N50" s="669"/>
      <c r="O50" s="281"/>
      <c r="P50" s="515"/>
      <c r="Q50" s="515"/>
      <c r="R50" s="515"/>
      <c r="S50" s="515"/>
      <c r="T50" s="515"/>
      <c r="U50" s="515"/>
      <c r="V50" s="515"/>
      <c r="W50" s="515"/>
      <c r="X50" s="515"/>
      <c r="Y50" s="515"/>
      <c r="Z50" s="515"/>
      <c r="AA50" s="515"/>
      <c r="AB50" s="515"/>
      <c r="AC50" s="515"/>
      <c r="AD50" s="515"/>
      <c r="AE50" s="515"/>
      <c r="AF50" s="515"/>
      <c r="AG50" s="515"/>
      <c r="AH50" s="515"/>
      <c r="AI50" s="515"/>
      <c r="AJ50" s="515"/>
      <c r="AK50" s="515"/>
      <c r="AL50" s="515"/>
      <c r="AM50" s="515"/>
      <c r="AN50" s="515"/>
      <c r="AO50" s="515"/>
      <c r="AP50" s="515"/>
      <c r="AQ50" s="515"/>
      <c r="AR50" s="515"/>
      <c r="AS50" s="515"/>
      <c r="AT50" s="515"/>
      <c r="AU50" s="515"/>
      <c r="AV50" s="515"/>
      <c r="AW50" s="515"/>
      <c r="AX50" s="515"/>
      <c r="AY50" s="515"/>
      <c r="AZ50" s="515"/>
      <c r="BA50" s="515"/>
      <c r="BB50" s="515"/>
      <c r="BC50" s="515"/>
      <c r="BD50" s="515"/>
      <c r="BE50" s="515"/>
      <c r="BF50" s="515"/>
      <c r="BG50" s="515"/>
      <c r="BH50" s="515"/>
      <c r="BI50" s="515"/>
      <c r="BJ50" s="515"/>
      <c r="BK50" s="515"/>
      <c r="BL50" s="515"/>
      <c r="BM50" s="515"/>
      <c r="BN50" s="515"/>
      <c r="BO50" s="515"/>
      <c r="BP50" s="515"/>
      <c r="BQ50" s="515"/>
      <c r="BR50" s="515"/>
      <c r="BS50" s="515"/>
      <c r="BT50" s="515"/>
      <c r="BU50" s="515"/>
      <c r="BV50" s="515"/>
      <c r="BW50" s="515"/>
      <c r="BX50" s="515"/>
      <c r="BY50" s="515"/>
      <c r="BZ50" s="515"/>
      <c r="CA50" s="515"/>
      <c r="CB50" s="515"/>
      <c r="CC50" s="515"/>
      <c r="CD50" s="515"/>
    </row>
    <row r="51" spans="1:82" s="232" customFormat="1" ht="90.75" thickBot="1" x14ac:dyDescent="0.3">
      <c r="A51" s="676"/>
      <c r="B51" s="695"/>
      <c r="C51" s="554" t="s">
        <v>715</v>
      </c>
      <c r="D51" s="532" t="s">
        <v>716</v>
      </c>
      <c r="E51" s="79">
        <v>100</v>
      </c>
      <c r="F51" s="356" t="s">
        <v>373</v>
      </c>
      <c r="G51" s="79" t="s">
        <v>15</v>
      </c>
      <c r="H51" s="79" t="s">
        <v>53</v>
      </c>
      <c r="I51" s="460">
        <v>1</v>
      </c>
      <c r="J51" s="460">
        <v>1</v>
      </c>
      <c r="K51" s="461">
        <v>1</v>
      </c>
      <c r="L51" s="460">
        <v>1</v>
      </c>
      <c r="M51" s="461">
        <v>1</v>
      </c>
      <c r="N51" s="669"/>
      <c r="O51" s="281"/>
      <c r="P51" s="515"/>
      <c r="Q51" s="515"/>
      <c r="R51" s="515"/>
      <c r="S51" s="515"/>
      <c r="T51" s="515"/>
      <c r="U51" s="515"/>
      <c r="V51" s="515"/>
      <c r="W51" s="515"/>
      <c r="X51" s="515"/>
      <c r="Y51" s="515"/>
      <c r="Z51" s="515"/>
      <c r="AA51" s="515"/>
      <c r="AB51" s="515"/>
      <c r="AC51" s="515"/>
      <c r="AD51" s="515"/>
      <c r="AE51" s="515"/>
      <c r="AF51" s="515"/>
      <c r="AG51" s="515"/>
      <c r="AH51" s="515"/>
      <c r="AI51" s="515"/>
      <c r="AJ51" s="515"/>
      <c r="AK51" s="515"/>
      <c r="AL51" s="515"/>
      <c r="AM51" s="515"/>
      <c r="AN51" s="515"/>
      <c r="AO51" s="515"/>
      <c r="AP51" s="515"/>
      <c r="AQ51" s="515"/>
      <c r="AR51" s="515"/>
      <c r="AS51" s="515"/>
      <c r="AT51" s="515"/>
      <c r="AU51" s="515"/>
      <c r="AV51" s="515"/>
      <c r="AW51" s="515"/>
      <c r="AX51" s="515"/>
      <c r="AY51" s="515"/>
      <c r="AZ51" s="515"/>
      <c r="BA51" s="515"/>
      <c r="BB51" s="515"/>
      <c r="BC51" s="515"/>
      <c r="BD51" s="515"/>
      <c r="BE51" s="515"/>
      <c r="BF51" s="515"/>
      <c r="BG51" s="515"/>
      <c r="BH51" s="515"/>
      <c r="BI51" s="515"/>
      <c r="BJ51" s="515"/>
      <c r="BK51" s="515"/>
      <c r="BL51" s="515"/>
      <c r="BM51" s="515"/>
      <c r="BN51" s="515"/>
      <c r="BO51" s="515"/>
      <c r="BP51" s="515"/>
      <c r="BQ51" s="515"/>
      <c r="BR51" s="515"/>
      <c r="BS51" s="515"/>
      <c r="BT51" s="515"/>
      <c r="BU51" s="515"/>
      <c r="BV51" s="515"/>
      <c r="BW51" s="515"/>
      <c r="BX51" s="515"/>
      <c r="BY51" s="515"/>
      <c r="BZ51" s="515"/>
      <c r="CA51" s="515"/>
      <c r="CB51" s="515"/>
      <c r="CC51" s="515"/>
      <c r="CD51" s="515"/>
    </row>
    <row r="52" spans="1:82" s="232" customFormat="1" ht="90.75" thickBot="1" x14ac:dyDescent="0.3">
      <c r="A52" s="676"/>
      <c r="B52" s="695"/>
      <c r="C52" s="554" t="s">
        <v>717</v>
      </c>
      <c r="D52" s="532" t="s">
        <v>718</v>
      </c>
      <c r="E52" s="79">
        <v>100</v>
      </c>
      <c r="F52" s="356" t="s">
        <v>373</v>
      </c>
      <c r="G52" s="79" t="s">
        <v>15</v>
      </c>
      <c r="H52" s="79" t="s">
        <v>53</v>
      </c>
      <c r="I52" s="460">
        <v>1</v>
      </c>
      <c r="J52" s="460">
        <v>1</v>
      </c>
      <c r="K52" s="461">
        <v>1</v>
      </c>
      <c r="L52" s="460">
        <v>1</v>
      </c>
      <c r="M52" s="461">
        <v>1</v>
      </c>
      <c r="N52" s="670"/>
      <c r="O52" s="281"/>
      <c r="P52" s="515"/>
      <c r="Q52" s="515"/>
      <c r="R52" s="515"/>
      <c r="S52" s="515"/>
      <c r="T52" s="515"/>
      <c r="U52" s="515"/>
      <c r="V52" s="515"/>
      <c r="W52" s="515"/>
      <c r="X52" s="515"/>
      <c r="Y52" s="515"/>
      <c r="Z52" s="515"/>
      <c r="AA52" s="515"/>
      <c r="AB52" s="515"/>
      <c r="AC52" s="515"/>
      <c r="AD52" s="515"/>
      <c r="AE52" s="515"/>
      <c r="AF52" s="515"/>
      <c r="AG52" s="515"/>
      <c r="AH52" s="515"/>
      <c r="AI52" s="515"/>
      <c r="AJ52" s="515"/>
      <c r="AK52" s="515"/>
      <c r="AL52" s="515"/>
      <c r="AM52" s="515"/>
      <c r="AN52" s="515"/>
      <c r="AO52" s="515"/>
      <c r="AP52" s="515"/>
      <c r="AQ52" s="515"/>
      <c r="AR52" s="515"/>
      <c r="AS52" s="515"/>
      <c r="AT52" s="515"/>
      <c r="AU52" s="515"/>
      <c r="AV52" s="515"/>
      <c r="AW52" s="515"/>
      <c r="AX52" s="515"/>
      <c r="AY52" s="515"/>
      <c r="AZ52" s="515"/>
      <c r="BA52" s="515"/>
      <c r="BB52" s="515"/>
      <c r="BC52" s="515"/>
      <c r="BD52" s="515"/>
      <c r="BE52" s="515"/>
      <c r="BF52" s="515"/>
      <c r="BG52" s="515"/>
      <c r="BH52" s="515"/>
      <c r="BI52" s="515"/>
      <c r="BJ52" s="515"/>
      <c r="BK52" s="515"/>
      <c r="BL52" s="515"/>
      <c r="BM52" s="515"/>
      <c r="BN52" s="515"/>
      <c r="BO52" s="515"/>
      <c r="BP52" s="515"/>
      <c r="BQ52" s="515"/>
      <c r="BR52" s="515"/>
      <c r="BS52" s="515"/>
      <c r="BT52" s="515"/>
      <c r="BU52" s="515"/>
      <c r="BV52" s="515"/>
      <c r="BW52" s="515"/>
      <c r="BX52" s="515"/>
      <c r="BY52" s="515"/>
      <c r="BZ52" s="515"/>
      <c r="CA52" s="515"/>
      <c r="CB52" s="515"/>
      <c r="CC52" s="515"/>
      <c r="CD52" s="515"/>
    </row>
    <row r="53" spans="1:82" s="232" customFormat="1" ht="79.5" thickBot="1" x14ac:dyDescent="0.3">
      <c r="A53" s="676"/>
      <c r="B53" s="695"/>
      <c r="C53" s="549" t="s">
        <v>709</v>
      </c>
      <c r="D53" s="306" t="s">
        <v>416</v>
      </c>
      <c r="E53" s="79"/>
      <c r="F53" s="198" t="s">
        <v>417</v>
      </c>
      <c r="G53" s="90" t="s">
        <v>63</v>
      </c>
      <c r="H53" s="90" t="s">
        <v>16</v>
      </c>
      <c r="I53" s="307">
        <v>1</v>
      </c>
      <c r="J53" s="307">
        <v>2</v>
      </c>
      <c r="K53" s="308">
        <v>2</v>
      </c>
      <c r="L53" s="307">
        <v>2</v>
      </c>
      <c r="M53" s="308">
        <f>SUM(I53:L53)</f>
        <v>7</v>
      </c>
      <c r="N53" s="278"/>
      <c r="O53" s="281" t="s">
        <v>556</v>
      </c>
      <c r="P53" s="515"/>
      <c r="Q53" s="515"/>
      <c r="R53" s="515"/>
      <c r="S53" s="515"/>
      <c r="T53" s="515"/>
      <c r="U53" s="515"/>
      <c r="V53" s="515"/>
      <c r="W53" s="515"/>
      <c r="X53" s="515"/>
      <c r="Y53" s="515"/>
      <c r="Z53" s="515"/>
      <c r="AA53" s="515"/>
      <c r="AB53" s="515"/>
      <c r="AC53" s="515"/>
      <c r="AD53" s="515"/>
      <c r="AE53" s="515"/>
      <c r="AF53" s="515"/>
      <c r="AG53" s="515"/>
      <c r="AH53" s="515"/>
      <c r="AI53" s="515"/>
      <c r="AJ53" s="515"/>
      <c r="AK53" s="515"/>
      <c r="AL53" s="515"/>
      <c r="AM53" s="515"/>
      <c r="AN53" s="515"/>
      <c r="AO53" s="515"/>
      <c r="AP53" s="515"/>
      <c r="AQ53" s="515"/>
      <c r="AR53" s="515"/>
      <c r="AS53" s="515"/>
      <c r="AT53" s="515"/>
      <c r="AU53" s="515"/>
      <c r="AV53" s="515"/>
      <c r="AW53" s="515"/>
      <c r="AX53" s="515"/>
      <c r="AY53" s="515"/>
      <c r="AZ53" s="515"/>
      <c r="BA53" s="515"/>
      <c r="BB53" s="515"/>
      <c r="BC53" s="515"/>
      <c r="BD53" s="515"/>
      <c r="BE53" s="515"/>
      <c r="BF53" s="515"/>
      <c r="BG53" s="515"/>
      <c r="BH53" s="515"/>
      <c r="BI53" s="515"/>
      <c r="BJ53" s="515"/>
      <c r="BK53" s="515"/>
      <c r="BL53" s="515"/>
      <c r="BM53" s="515"/>
      <c r="BN53" s="515"/>
      <c r="BO53" s="515"/>
      <c r="BP53" s="515"/>
      <c r="BQ53" s="515"/>
      <c r="BR53" s="515"/>
      <c r="BS53" s="515"/>
      <c r="BT53" s="515"/>
      <c r="BU53" s="515"/>
      <c r="BV53" s="515"/>
      <c r="BW53" s="515"/>
      <c r="BX53" s="515"/>
      <c r="BY53" s="515"/>
      <c r="BZ53" s="515"/>
      <c r="CA53" s="515"/>
      <c r="CB53" s="515"/>
      <c r="CC53" s="515"/>
      <c r="CD53" s="515"/>
    </row>
    <row r="54" spans="1:82" s="232" customFormat="1" ht="68.25" thickBot="1" x14ac:dyDescent="0.3">
      <c r="A54" s="676"/>
      <c r="B54" s="695"/>
      <c r="C54" s="548" t="s">
        <v>699</v>
      </c>
      <c r="D54" s="682" t="s">
        <v>376</v>
      </c>
      <c r="E54" s="79">
        <v>56</v>
      </c>
      <c r="F54" s="356" t="s">
        <v>377</v>
      </c>
      <c r="G54" s="238" t="s">
        <v>378</v>
      </c>
      <c r="H54" s="238" t="s">
        <v>53</v>
      </c>
      <c r="I54" s="80">
        <v>90</v>
      </c>
      <c r="J54" s="80">
        <v>90</v>
      </c>
      <c r="K54" s="80">
        <v>90</v>
      </c>
      <c r="L54" s="80">
        <v>90</v>
      </c>
      <c r="M54" s="80">
        <v>90</v>
      </c>
      <c r="N54" s="281" t="s">
        <v>379</v>
      </c>
      <c r="O54" s="279"/>
      <c r="P54" s="515"/>
      <c r="Q54" s="515"/>
      <c r="R54" s="515"/>
      <c r="S54" s="515"/>
      <c r="T54" s="515"/>
      <c r="U54" s="515"/>
      <c r="V54" s="515"/>
      <c r="W54" s="515"/>
      <c r="X54" s="515"/>
      <c r="Y54" s="515"/>
      <c r="Z54" s="515"/>
      <c r="AA54" s="515"/>
      <c r="AB54" s="515"/>
      <c r="AC54" s="515"/>
      <c r="AD54" s="515"/>
      <c r="AE54" s="515"/>
      <c r="AF54" s="515"/>
      <c r="AG54" s="515"/>
      <c r="AH54" s="515"/>
      <c r="AI54" s="515"/>
      <c r="AJ54" s="515"/>
      <c r="AK54" s="515"/>
      <c r="AL54" s="515"/>
      <c r="AM54" s="515"/>
      <c r="AN54" s="515"/>
      <c r="AO54" s="515"/>
      <c r="AP54" s="515"/>
      <c r="AQ54" s="515"/>
      <c r="AR54" s="515"/>
      <c r="AS54" s="515"/>
      <c r="AT54" s="515"/>
      <c r="AU54" s="515"/>
      <c r="AV54" s="515"/>
      <c r="AW54" s="515"/>
      <c r="AX54" s="515"/>
      <c r="AY54" s="515"/>
      <c r="AZ54" s="515"/>
      <c r="BA54" s="515"/>
      <c r="BB54" s="515"/>
      <c r="BC54" s="515"/>
      <c r="BD54" s="515"/>
      <c r="BE54" s="515"/>
      <c r="BF54" s="515"/>
      <c r="BG54" s="515"/>
      <c r="BH54" s="515"/>
      <c r="BI54" s="515"/>
      <c r="BJ54" s="515"/>
      <c r="BK54" s="515"/>
      <c r="BL54" s="515"/>
      <c r="BM54" s="515"/>
      <c r="BN54" s="515"/>
      <c r="BO54" s="515"/>
      <c r="BP54" s="515"/>
      <c r="BQ54" s="515"/>
      <c r="BR54" s="515"/>
      <c r="BS54" s="515"/>
      <c r="BT54" s="515"/>
      <c r="BU54" s="515"/>
      <c r="BV54" s="515"/>
      <c r="BW54" s="515"/>
      <c r="BX54" s="515"/>
      <c r="BY54" s="515"/>
      <c r="BZ54" s="515"/>
      <c r="CA54" s="515"/>
      <c r="CB54" s="515"/>
      <c r="CC54" s="515"/>
      <c r="CD54" s="515"/>
    </row>
    <row r="55" spans="1:82" s="232" customFormat="1" ht="68.25" thickBot="1" x14ac:dyDescent="0.3">
      <c r="A55" s="676"/>
      <c r="B55" s="695"/>
      <c r="C55" s="552" t="s">
        <v>700</v>
      </c>
      <c r="D55" s="682"/>
      <c r="E55" s="79">
        <v>52</v>
      </c>
      <c r="F55" s="199" t="s">
        <v>380</v>
      </c>
      <c r="G55" s="97" t="s">
        <v>15</v>
      </c>
      <c r="H55" s="238" t="s">
        <v>56</v>
      </c>
      <c r="I55" s="276">
        <v>0.6</v>
      </c>
      <c r="J55" s="276">
        <v>0.65</v>
      </c>
      <c r="K55" s="276">
        <v>0.65</v>
      </c>
      <c r="L55" s="277">
        <v>0.7</v>
      </c>
      <c r="M55" s="276">
        <v>0.7</v>
      </c>
      <c r="N55" s="281" t="s">
        <v>381</v>
      </c>
      <c r="O55" s="275" t="s">
        <v>382</v>
      </c>
      <c r="P55" s="515"/>
      <c r="Q55" s="515"/>
      <c r="R55" s="515"/>
      <c r="S55" s="515"/>
      <c r="T55" s="515"/>
      <c r="U55" s="515"/>
      <c r="V55" s="515"/>
      <c r="W55" s="515"/>
      <c r="X55" s="515"/>
      <c r="Y55" s="515"/>
      <c r="Z55" s="515"/>
      <c r="AA55" s="515"/>
      <c r="AB55" s="515"/>
      <c r="AC55" s="515"/>
      <c r="AD55" s="515"/>
      <c r="AE55" s="515"/>
      <c r="AF55" s="515"/>
      <c r="AG55" s="515"/>
      <c r="AH55" s="515"/>
      <c r="AI55" s="515"/>
      <c r="AJ55" s="515"/>
      <c r="AK55" s="515"/>
      <c r="AL55" s="515"/>
      <c r="AM55" s="515"/>
      <c r="AN55" s="515"/>
      <c r="AO55" s="515"/>
      <c r="AP55" s="515"/>
      <c r="AQ55" s="515"/>
      <c r="AR55" s="515"/>
      <c r="AS55" s="515"/>
      <c r="AT55" s="515"/>
      <c r="AU55" s="515"/>
      <c r="AV55" s="515"/>
      <c r="AW55" s="515"/>
      <c r="AX55" s="515"/>
      <c r="AY55" s="515"/>
      <c r="AZ55" s="515"/>
      <c r="BA55" s="515"/>
      <c r="BB55" s="515"/>
      <c r="BC55" s="515"/>
      <c r="BD55" s="515"/>
      <c r="BE55" s="515"/>
      <c r="BF55" s="515"/>
      <c r="BG55" s="515"/>
      <c r="BH55" s="515"/>
      <c r="BI55" s="515"/>
      <c r="BJ55" s="515"/>
      <c r="BK55" s="515"/>
      <c r="BL55" s="515"/>
      <c r="BM55" s="515"/>
      <c r="BN55" s="515"/>
      <c r="BO55" s="515"/>
      <c r="BP55" s="515"/>
      <c r="BQ55" s="515"/>
      <c r="BR55" s="515"/>
      <c r="BS55" s="515"/>
      <c r="BT55" s="515"/>
      <c r="BU55" s="515"/>
      <c r="BV55" s="515"/>
      <c r="BW55" s="515"/>
      <c r="BX55" s="515"/>
      <c r="BY55" s="515"/>
      <c r="BZ55" s="515"/>
      <c r="CA55" s="515"/>
      <c r="CB55" s="515"/>
      <c r="CC55" s="515"/>
      <c r="CD55" s="515"/>
    </row>
    <row r="56" spans="1:82" s="232" customFormat="1" ht="57" thickBot="1" x14ac:dyDescent="0.3">
      <c r="A56" s="676"/>
      <c r="B56" s="695"/>
      <c r="C56" s="531" t="s">
        <v>383</v>
      </c>
      <c r="D56" s="683"/>
      <c r="E56" s="79">
        <v>11</v>
      </c>
      <c r="F56" s="357" t="s">
        <v>384</v>
      </c>
      <c r="G56" s="175" t="s">
        <v>15</v>
      </c>
      <c r="H56" s="282" t="s">
        <v>56</v>
      </c>
      <c r="I56" s="276">
        <v>0.5</v>
      </c>
      <c r="J56" s="276">
        <v>0.65</v>
      </c>
      <c r="K56" s="276">
        <v>0.65</v>
      </c>
      <c r="L56" s="277">
        <v>0.7</v>
      </c>
      <c r="M56" s="276">
        <v>0.7</v>
      </c>
      <c r="N56" s="281" t="s">
        <v>385</v>
      </c>
      <c r="O56" s="275"/>
      <c r="P56" s="515"/>
      <c r="Q56" s="515"/>
      <c r="R56" s="515"/>
      <c r="S56" s="515"/>
      <c r="T56" s="515"/>
      <c r="U56" s="515"/>
      <c r="V56" s="515"/>
      <c r="W56" s="515"/>
      <c r="X56" s="515"/>
      <c r="Y56" s="515"/>
      <c r="Z56" s="515"/>
      <c r="AA56" s="515"/>
      <c r="AB56" s="515"/>
      <c r="AC56" s="515"/>
      <c r="AD56" s="515"/>
      <c r="AE56" s="515"/>
      <c r="AF56" s="515"/>
      <c r="AG56" s="515"/>
      <c r="AH56" s="515"/>
      <c r="AI56" s="515"/>
      <c r="AJ56" s="515"/>
      <c r="AK56" s="515"/>
      <c r="AL56" s="515"/>
      <c r="AM56" s="515"/>
      <c r="AN56" s="515"/>
      <c r="AO56" s="515"/>
      <c r="AP56" s="515"/>
      <c r="AQ56" s="515"/>
      <c r="AR56" s="515"/>
      <c r="AS56" s="515"/>
      <c r="AT56" s="515"/>
      <c r="AU56" s="515"/>
      <c r="AV56" s="515"/>
      <c r="AW56" s="515"/>
      <c r="AX56" s="515"/>
      <c r="AY56" s="515"/>
      <c r="AZ56" s="515"/>
      <c r="BA56" s="515"/>
      <c r="BB56" s="515"/>
      <c r="BC56" s="515"/>
      <c r="BD56" s="515"/>
      <c r="BE56" s="515"/>
      <c r="BF56" s="515"/>
      <c r="BG56" s="515"/>
      <c r="BH56" s="515"/>
      <c r="BI56" s="515"/>
      <c r="BJ56" s="515"/>
      <c r="BK56" s="515"/>
      <c r="BL56" s="515"/>
      <c r="BM56" s="515"/>
      <c r="BN56" s="515"/>
      <c r="BO56" s="515"/>
      <c r="BP56" s="515"/>
      <c r="BQ56" s="515"/>
      <c r="BR56" s="515"/>
      <c r="BS56" s="515"/>
      <c r="BT56" s="515"/>
      <c r="BU56" s="515"/>
      <c r="BV56" s="515"/>
      <c r="BW56" s="515"/>
      <c r="BX56" s="515"/>
      <c r="BY56" s="515"/>
      <c r="BZ56" s="515"/>
      <c r="CA56" s="515"/>
      <c r="CB56" s="515"/>
      <c r="CC56" s="515"/>
      <c r="CD56" s="515"/>
    </row>
    <row r="57" spans="1:82" s="232" customFormat="1" ht="45.75" thickBot="1" x14ac:dyDescent="0.3">
      <c r="A57" s="676"/>
      <c r="B57" s="684" t="s">
        <v>728</v>
      </c>
      <c r="C57" s="546" t="s">
        <v>701</v>
      </c>
      <c r="D57" s="272"/>
      <c r="E57" s="496">
        <v>0</v>
      </c>
      <c r="F57" s="122" t="s">
        <v>386</v>
      </c>
      <c r="G57" s="498" t="s">
        <v>52</v>
      </c>
      <c r="H57" s="79" t="s">
        <v>56</v>
      </c>
      <c r="I57" s="80">
        <v>0</v>
      </c>
      <c r="J57" s="80">
        <v>15</v>
      </c>
      <c r="K57" s="80">
        <v>75</v>
      </c>
      <c r="L57" s="80">
        <v>75</v>
      </c>
      <c r="M57" s="80">
        <f>+I57+J57+K57+L57</f>
        <v>165</v>
      </c>
      <c r="N57" s="687" t="s">
        <v>262</v>
      </c>
      <c r="O57" s="279"/>
      <c r="P57" s="515"/>
      <c r="Q57" s="515"/>
      <c r="R57" s="515"/>
      <c r="S57" s="515"/>
      <c r="T57" s="515"/>
      <c r="U57" s="515"/>
      <c r="V57" s="515"/>
      <c r="W57" s="515"/>
      <c r="X57" s="515"/>
      <c r="Y57" s="515"/>
      <c r="Z57" s="515"/>
      <c r="AA57" s="515"/>
      <c r="AB57" s="515"/>
      <c r="AC57" s="515"/>
      <c r="AD57" s="515"/>
      <c r="AE57" s="515"/>
      <c r="AF57" s="515"/>
      <c r="AG57" s="515"/>
      <c r="AH57" s="515"/>
      <c r="AI57" s="515"/>
      <c r="AJ57" s="515"/>
      <c r="AK57" s="515"/>
      <c r="AL57" s="515"/>
      <c r="AM57" s="515"/>
      <c r="AN57" s="515"/>
      <c r="AO57" s="515"/>
      <c r="AP57" s="515"/>
      <c r="AQ57" s="515"/>
      <c r="AR57" s="515"/>
      <c r="AS57" s="515"/>
      <c r="AT57" s="515"/>
      <c r="AU57" s="515"/>
      <c r="AV57" s="515"/>
      <c r="AW57" s="515"/>
      <c r="AX57" s="515"/>
      <c r="AY57" s="515"/>
      <c r="AZ57" s="515"/>
      <c r="BA57" s="515"/>
      <c r="BB57" s="515"/>
      <c r="BC57" s="515"/>
      <c r="BD57" s="515"/>
      <c r="BE57" s="515"/>
      <c r="BF57" s="515"/>
      <c r="BG57" s="515"/>
      <c r="BH57" s="515"/>
      <c r="BI57" s="515"/>
      <c r="BJ57" s="515"/>
      <c r="BK57" s="515"/>
      <c r="BL57" s="515"/>
      <c r="BM57" s="515"/>
      <c r="BN57" s="515"/>
      <c r="BO57" s="515"/>
      <c r="BP57" s="515"/>
      <c r="BQ57" s="515"/>
      <c r="BR57" s="515"/>
      <c r="BS57" s="515"/>
      <c r="BT57" s="515"/>
      <c r="BU57" s="515"/>
      <c r="BV57" s="515"/>
      <c r="BW57" s="515"/>
      <c r="BX57" s="515"/>
      <c r="BY57" s="515"/>
      <c r="BZ57" s="515"/>
      <c r="CA57" s="515"/>
      <c r="CB57" s="515"/>
      <c r="CC57" s="515"/>
      <c r="CD57" s="515"/>
    </row>
    <row r="58" spans="1:82" s="232" customFormat="1" ht="23.25" thickBot="1" x14ac:dyDescent="0.3">
      <c r="A58" s="676"/>
      <c r="B58" s="685"/>
      <c r="C58" s="546" t="s">
        <v>702</v>
      </c>
      <c r="D58" s="272"/>
      <c r="E58" s="496">
        <v>0</v>
      </c>
      <c r="F58" s="122" t="s">
        <v>662</v>
      </c>
      <c r="G58" s="282" t="s">
        <v>52</v>
      </c>
      <c r="H58" s="79" t="s">
        <v>25</v>
      </c>
      <c r="I58" s="80">
        <v>0</v>
      </c>
      <c r="J58" s="80">
        <v>20</v>
      </c>
      <c r="K58" s="80">
        <v>20</v>
      </c>
      <c r="L58" s="80">
        <v>20</v>
      </c>
      <c r="M58" s="80">
        <v>20</v>
      </c>
      <c r="N58" s="688"/>
      <c r="O58" s="279"/>
      <c r="P58" s="515"/>
      <c r="Q58" s="515"/>
      <c r="R58" s="515"/>
      <c r="S58" s="515"/>
      <c r="T58" s="515"/>
      <c r="U58" s="515"/>
      <c r="V58" s="515"/>
      <c r="W58" s="515"/>
      <c r="X58" s="515"/>
      <c r="Y58" s="515"/>
      <c r="Z58" s="515"/>
      <c r="AA58" s="515"/>
      <c r="AB58" s="515"/>
      <c r="AC58" s="515"/>
      <c r="AD58" s="515"/>
      <c r="AE58" s="515"/>
      <c r="AF58" s="515"/>
      <c r="AG58" s="515"/>
      <c r="AH58" s="515"/>
      <c r="AI58" s="515"/>
      <c r="AJ58" s="515"/>
      <c r="AK58" s="515"/>
      <c r="AL58" s="515"/>
      <c r="AM58" s="515"/>
      <c r="AN58" s="515"/>
      <c r="AO58" s="515"/>
      <c r="AP58" s="515"/>
      <c r="AQ58" s="515"/>
      <c r="AR58" s="515"/>
      <c r="AS58" s="515"/>
      <c r="AT58" s="515"/>
      <c r="AU58" s="515"/>
      <c r="AV58" s="515"/>
      <c r="AW58" s="515"/>
      <c r="AX58" s="515"/>
      <c r="AY58" s="515"/>
      <c r="AZ58" s="515"/>
      <c r="BA58" s="515"/>
      <c r="BB58" s="515"/>
      <c r="BC58" s="515"/>
      <c r="BD58" s="515"/>
      <c r="BE58" s="515"/>
      <c r="BF58" s="515"/>
      <c r="BG58" s="515"/>
      <c r="BH58" s="515"/>
      <c r="BI58" s="515"/>
      <c r="BJ58" s="515"/>
      <c r="BK58" s="515"/>
      <c r="BL58" s="515"/>
      <c r="BM58" s="515"/>
      <c r="BN58" s="515"/>
      <c r="BO58" s="515"/>
      <c r="BP58" s="515"/>
      <c r="BQ58" s="515"/>
      <c r="BR58" s="515"/>
      <c r="BS58" s="515"/>
      <c r="BT58" s="515"/>
      <c r="BU58" s="515"/>
      <c r="BV58" s="515"/>
      <c r="BW58" s="515"/>
      <c r="BX58" s="515"/>
      <c r="BY58" s="515"/>
      <c r="BZ58" s="515"/>
      <c r="CA58" s="515"/>
      <c r="CB58" s="515"/>
      <c r="CC58" s="515"/>
      <c r="CD58" s="515"/>
    </row>
    <row r="59" spans="1:82" s="232" customFormat="1" ht="68.25" thickBot="1" x14ac:dyDescent="0.3">
      <c r="A59" s="676"/>
      <c r="B59" s="685"/>
      <c r="C59" s="553" t="s">
        <v>703</v>
      </c>
      <c r="D59" s="237" t="s">
        <v>147</v>
      </c>
      <c r="E59" s="497">
        <v>1</v>
      </c>
      <c r="F59" s="98" t="s">
        <v>387</v>
      </c>
      <c r="G59" s="79" t="s">
        <v>15</v>
      </c>
      <c r="H59" s="79" t="s">
        <v>25</v>
      </c>
      <c r="I59" s="80">
        <v>0</v>
      </c>
      <c r="J59" s="80">
        <v>10</v>
      </c>
      <c r="K59" s="80">
        <v>100</v>
      </c>
      <c r="L59" s="80">
        <v>100</v>
      </c>
      <c r="M59" s="80">
        <v>100</v>
      </c>
      <c r="N59" s="283" t="s">
        <v>388</v>
      </c>
      <c r="O59" s="279"/>
      <c r="P59" s="515"/>
      <c r="Q59" s="515"/>
      <c r="R59" s="515"/>
      <c r="S59" s="515"/>
      <c r="T59" s="515"/>
      <c r="U59" s="515"/>
      <c r="V59" s="515"/>
      <c r="W59" s="515"/>
      <c r="X59" s="515"/>
      <c r="Y59" s="515"/>
      <c r="Z59" s="515"/>
      <c r="AA59" s="515"/>
      <c r="AB59" s="515"/>
      <c r="AC59" s="515"/>
      <c r="AD59" s="515"/>
      <c r="AE59" s="515"/>
      <c r="AF59" s="515"/>
      <c r="AG59" s="515"/>
      <c r="AH59" s="515"/>
      <c r="AI59" s="515"/>
      <c r="AJ59" s="515"/>
      <c r="AK59" s="515"/>
      <c r="AL59" s="515"/>
      <c r="AM59" s="515"/>
      <c r="AN59" s="515"/>
      <c r="AO59" s="515"/>
      <c r="AP59" s="515"/>
      <c r="AQ59" s="515"/>
      <c r="AR59" s="515"/>
      <c r="AS59" s="515"/>
      <c r="AT59" s="515"/>
      <c r="AU59" s="515"/>
      <c r="AV59" s="515"/>
      <c r="AW59" s="515"/>
      <c r="AX59" s="515"/>
      <c r="AY59" s="515"/>
      <c r="AZ59" s="515"/>
      <c r="BA59" s="515"/>
      <c r="BB59" s="515"/>
      <c r="BC59" s="515"/>
      <c r="BD59" s="515"/>
      <c r="BE59" s="515"/>
      <c r="BF59" s="515"/>
      <c r="BG59" s="515"/>
      <c r="BH59" s="515"/>
      <c r="BI59" s="515"/>
      <c r="BJ59" s="515"/>
      <c r="BK59" s="515"/>
      <c r="BL59" s="515"/>
      <c r="BM59" s="515"/>
      <c r="BN59" s="515"/>
      <c r="BO59" s="515"/>
      <c r="BP59" s="515"/>
      <c r="BQ59" s="515"/>
      <c r="BR59" s="515"/>
      <c r="BS59" s="515"/>
      <c r="BT59" s="515"/>
      <c r="BU59" s="515"/>
      <c r="BV59" s="515"/>
      <c r="BW59" s="515"/>
      <c r="BX59" s="515"/>
      <c r="BY59" s="515"/>
      <c r="BZ59" s="515"/>
      <c r="CA59" s="515"/>
      <c r="CB59" s="515"/>
      <c r="CC59" s="515"/>
      <c r="CD59" s="515"/>
    </row>
    <row r="60" spans="1:82" s="232" customFormat="1" ht="68.25" customHeight="1" thickBot="1" x14ac:dyDescent="0.3">
      <c r="A60" s="676"/>
      <c r="B60" s="685"/>
      <c r="C60" s="546" t="s">
        <v>704</v>
      </c>
      <c r="D60" s="237" t="s">
        <v>389</v>
      </c>
      <c r="E60" s="497">
        <v>0.22</v>
      </c>
      <c r="F60" s="98" t="s">
        <v>390</v>
      </c>
      <c r="G60" s="79" t="s">
        <v>20</v>
      </c>
      <c r="H60" s="79" t="s">
        <v>56</v>
      </c>
      <c r="I60" s="79">
        <v>0</v>
      </c>
      <c r="J60" s="79">
        <v>3.5</v>
      </c>
      <c r="K60" s="79">
        <v>50</v>
      </c>
      <c r="L60" s="79">
        <v>50</v>
      </c>
      <c r="M60" s="79">
        <v>50</v>
      </c>
      <c r="N60" s="283" t="s">
        <v>388</v>
      </c>
      <c r="O60" s="668" t="s">
        <v>391</v>
      </c>
      <c r="P60" s="515"/>
      <c r="Q60" s="515"/>
      <c r="R60" s="515"/>
      <c r="S60" s="515"/>
      <c r="T60" s="515"/>
      <c r="U60" s="515"/>
      <c r="V60" s="515"/>
      <c r="W60" s="515"/>
      <c r="X60" s="515"/>
      <c r="Y60" s="515"/>
      <c r="Z60" s="515"/>
      <c r="AA60" s="515"/>
      <c r="AB60" s="515"/>
      <c r="AC60" s="515"/>
      <c r="AD60" s="515"/>
      <c r="AE60" s="515"/>
      <c r="AF60" s="515"/>
      <c r="AG60" s="515"/>
      <c r="AH60" s="515"/>
      <c r="AI60" s="515"/>
      <c r="AJ60" s="515"/>
      <c r="AK60" s="515"/>
      <c r="AL60" s="515"/>
      <c r="AM60" s="515"/>
      <c r="AN60" s="515"/>
      <c r="AO60" s="515"/>
      <c r="AP60" s="515"/>
      <c r="AQ60" s="515"/>
      <c r="AR60" s="515"/>
      <c r="AS60" s="515"/>
      <c r="AT60" s="515"/>
      <c r="AU60" s="515"/>
      <c r="AV60" s="515"/>
      <c r="AW60" s="515"/>
      <c r="AX60" s="515"/>
      <c r="AY60" s="515"/>
      <c r="AZ60" s="515"/>
      <c r="BA60" s="515"/>
      <c r="BB60" s="515"/>
      <c r="BC60" s="515"/>
      <c r="BD60" s="515"/>
      <c r="BE60" s="515"/>
      <c r="BF60" s="515"/>
      <c r="BG60" s="515"/>
      <c r="BH60" s="515"/>
      <c r="BI60" s="515"/>
      <c r="BJ60" s="515"/>
      <c r="BK60" s="515"/>
      <c r="BL60" s="515"/>
      <c r="BM60" s="515"/>
      <c r="BN60" s="515"/>
      <c r="BO60" s="515"/>
      <c r="BP60" s="515"/>
      <c r="BQ60" s="515"/>
      <c r="BR60" s="515"/>
      <c r="BS60" s="515"/>
      <c r="BT60" s="515"/>
      <c r="BU60" s="515"/>
      <c r="BV60" s="515"/>
      <c r="BW60" s="515"/>
      <c r="BX60" s="515"/>
      <c r="BY60" s="515"/>
      <c r="BZ60" s="515"/>
      <c r="CA60" s="515"/>
      <c r="CB60" s="515"/>
      <c r="CC60" s="515"/>
      <c r="CD60" s="515"/>
    </row>
    <row r="61" spans="1:82" s="232" customFormat="1" ht="33.75" customHeight="1" thickBot="1" x14ac:dyDescent="0.3">
      <c r="A61" s="676"/>
      <c r="B61" s="685"/>
      <c r="C61" s="546" t="s">
        <v>705</v>
      </c>
      <c r="D61" s="672" t="s">
        <v>392</v>
      </c>
      <c r="E61" s="497">
        <v>0</v>
      </c>
      <c r="F61" s="98" t="s">
        <v>393</v>
      </c>
      <c r="G61" s="79" t="s">
        <v>15</v>
      </c>
      <c r="H61" s="79" t="s">
        <v>25</v>
      </c>
      <c r="I61" s="79">
        <v>0</v>
      </c>
      <c r="J61" s="79">
        <v>100</v>
      </c>
      <c r="K61" s="79">
        <v>100</v>
      </c>
      <c r="L61" s="79">
        <v>100</v>
      </c>
      <c r="M61" s="79">
        <v>100</v>
      </c>
      <c r="N61" s="283" t="s">
        <v>394</v>
      </c>
      <c r="O61" s="671"/>
      <c r="P61" s="515"/>
      <c r="Q61" s="515"/>
      <c r="R61" s="515"/>
      <c r="S61" s="515"/>
      <c r="T61" s="515"/>
      <c r="U61" s="515"/>
      <c r="V61" s="515"/>
      <c r="W61" s="515"/>
      <c r="X61" s="515"/>
      <c r="Y61" s="515"/>
      <c r="Z61" s="515"/>
      <c r="AA61" s="515"/>
      <c r="AB61" s="515"/>
      <c r="AC61" s="515"/>
      <c r="AD61" s="515"/>
      <c r="AE61" s="515"/>
      <c r="AF61" s="515"/>
      <c r="AG61" s="515"/>
      <c r="AH61" s="515"/>
      <c r="AI61" s="515"/>
      <c r="AJ61" s="515"/>
      <c r="AK61" s="515"/>
      <c r="AL61" s="515"/>
      <c r="AM61" s="515"/>
      <c r="AN61" s="515"/>
      <c r="AO61" s="515"/>
      <c r="AP61" s="515"/>
      <c r="AQ61" s="515"/>
      <c r="AR61" s="515"/>
      <c r="AS61" s="515"/>
      <c r="AT61" s="515"/>
      <c r="AU61" s="515"/>
      <c r="AV61" s="515"/>
      <c r="AW61" s="515"/>
      <c r="AX61" s="515"/>
      <c r="AY61" s="515"/>
      <c r="AZ61" s="515"/>
      <c r="BA61" s="515"/>
      <c r="BB61" s="515"/>
      <c r="BC61" s="515"/>
      <c r="BD61" s="515"/>
      <c r="BE61" s="515"/>
      <c r="BF61" s="515"/>
      <c r="BG61" s="515"/>
      <c r="BH61" s="515"/>
      <c r="BI61" s="515"/>
      <c r="BJ61" s="515"/>
      <c r="BK61" s="515"/>
      <c r="BL61" s="515"/>
      <c r="BM61" s="515"/>
      <c r="BN61" s="515"/>
      <c r="BO61" s="515"/>
      <c r="BP61" s="515"/>
      <c r="BQ61" s="515"/>
      <c r="BR61" s="515"/>
      <c r="BS61" s="515"/>
      <c r="BT61" s="515"/>
      <c r="BU61" s="515"/>
      <c r="BV61" s="515"/>
      <c r="BW61" s="515"/>
      <c r="BX61" s="515"/>
      <c r="BY61" s="515"/>
      <c r="BZ61" s="515"/>
      <c r="CA61" s="515"/>
      <c r="CB61" s="515"/>
      <c r="CC61" s="515"/>
      <c r="CD61" s="515"/>
    </row>
    <row r="62" spans="1:82" s="232" customFormat="1" ht="39" thickBot="1" x14ac:dyDescent="0.3">
      <c r="A62" s="676"/>
      <c r="B62" s="685"/>
      <c r="C62" s="546" t="s">
        <v>706</v>
      </c>
      <c r="D62" s="673"/>
      <c r="E62" s="497">
        <v>0</v>
      </c>
      <c r="F62" s="98" t="s">
        <v>395</v>
      </c>
      <c r="G62" s="79" t="s">
        <v>15</v>
      </c>
      <c r="H62" s="79" t="s">
        <v>25</v>
      </c>
      <c r="I62" s="79">
        <v>0</v>
      </c>
      <c r="J62" s="79">
        <v>0</v>
      </c>
      <c r="K62" s="79">
        <v>100</v>
      </c>
      <c r="L62" s="79">
        <v>100</v>
      </c>
      <c r="M62" s="79">
        <v>100</v>
      </c>
      <c r="N62" s="283" t="s">
        <v>388</v>
      </c>
      <c r="O62" s="279"/>
      <c r="P62" s="515"/>
      <c r="Q62" s="515"/>
      <c r="R62" s="515"/>
      <c r="S62" s="515"/>
      <c r="T62" s="515"/>
      <c r="U62" s="515"/>
      <c r="V62" s="515"/>
      <c r="W62" s="515"/>
      <c r="X62" s="515"/>
      <c r="Y62" s="515"/>
      <c r="Z62" s="515"/>
      <c r="AA62" s="515"/>
      <c r="AB62" s="515"/>
      <c r="AC62" s="515"/>
      <c r="AD62" s="515"/>
      <c r="AE62" s="515"/>
      <c r="AF62" s="515"/>
      <c r="AG62" s="515"/>
      <c r="AH62" s="515"/>
      <c r="AI62" s="515"/>
      <c r="AJ62" s="515"/>
      <c r="AK62" s="515"/>
      <c r="AL62" s="515"/>
      <c r="AM62" s="515"/>
      <c r="AN62" s="515"/>
      <c r="AO62" s="515"/>
      <c r="AP62" s="515"/>
      <c r="AQ62" s="515"/>
      <c r="AR62" s="515"/>
      <c r="AS62" s="515"/>
      <c r="AT62" s="515"/>
      <c r="AU62" s="515"/>
      <c r="AV62" s="515"/>
      <c r="AW62" s="515"/>
      <c r="AX62" s="515"/>
      <c r="AY62" s="515"/>
      <c r="AZ62" s="515"/>
      <c r="BA62" s="515"/>
      <c r="BB62" s="515"/>
      <c r="BC62" s="515"/>
      <c r="BD62" s="515"/>
      <c r="BE62" s="515"/>
      <c r="BF62" s="515"/>
      <c r="BG62" s="515"/>
      <c r="BH62" s="515"/>
      <c r="BI62" s="515"/>
      <c r="BJ62" s="515"/>
      <c r="BK62" s="515"/>
      <c r="BL62" s="515"/>
      <c r="BM62" s="515"/>
      <c r="BN62" s="515"/>
      <c r="BO62" s="515"/>
      <c r="BP62" s="515"/>
      <c r="BQ62" s="515"/>
      <c r="BR62" s="515"/>
      <c r="BS62" s="515"/>
      <c r="BT62" s="515"/>
      <c r="BU62" s="515"/>
      <c r="BV62" s="515"/>
      <c r="BW62" s="515"/>
      <c r="BX62" s="515"/>
      <c r="BY62" s="515"/>
      <c r="BZ62" s="515"/>
      <c r="CA62" s="515"/>
      <c r="CB62" s="515"/>
      <c r="CC62" s="515"/>
      <c r="CD62" s="515"/>
    </row>
    <row r="63" spans="1:82" s="232" customFormat="1" ht="26.25" thickBot="1" x14ac:dyDescent="0.3">
      <c r="A63" s="677"/>
      <c r="B63" s="686"/>
      <c r="C63" s="546" t="s">
        <v>707</v>
      </c>
      <c r="D63" s="674"/>
      <c r="E63" s="496">
        <v>9</v>
      </c>
      <c r="F63" s="125" t="s">
        <v>396</v>
      </c>
      <c r="G63" s="496" t="s">
        <v>52</v>
      </c>
      <c r="H63" s="79" t="s">
        <v>25</v>
      </c>
      <c r="I63" s="80">
        <v>12</v>
      </c>
      <c r="J63" s="80">
        <v>12</v>
      </c>
      <c r="K63" s="80">
        <v>12</v>
      </c>
      <c r="L63" s="79">
        <v>12</v>
      </c>
      <c r="M63" s="80">
        <v>12</v>
      </c>
      <c r="N63" s="284" t="s">
        <v>397</v>
      </c>
      <c r="O63" s="279"/>
      <c r="P63" s="515"/>
      <c r="Q63" s="515"/>
      <c r="R63" s="515"/>
      <c r="S63" s="515"/>
      <c r="T63" s="515"/>
      <c r="U63" s="515"/>
      <c r="V63" s="515"/>
      <c r="W63" s="515"/>
      <c r="X63" s="515"/>
      <c r="Y63" s="515"/>
      <c r="Z63" s="515"/>
      <c r="AA63" s="515"/>
      <c r="AB63" s="515"/>
      <c r="AC63" s="515"/>
      <c r="AD63" s="515"/>
      <c r="AE63" s="515"/>
      <c r="AF63" s="515"/>
      <c r="AG63" s="515"/>
      <c r="AH63" s="515"/>
      <c r="AI63" s="515"/>
      <c r="AJ63" s="515"/>
      <c r="AK63" s="515"/>
      <c r="AL63" s="515"/>
      <c r="AM63" s="515"/>
      <c r="AN63" s="515"/>
      <c r="AO63" s="515"/>
      <c r="AP63" s="515"/>
      <c r="AQ63" s="515"/>
      <c r="AR63" s="515"/>
      <c r="AS63" s="515"/>
      <c r="AT63" s="515"/>
      <c r="AU63" s="515"/>
      <c r="AV63" s="515"/>
      <c r="AW63" s="515"/>
      <c r="AX63" s="515"/>
      <c r="AY63" s="515"/>
      <c r="AZ63" s="515"/>
      <c r="BA63" s="515"/>
      <c r="BB63" s="515"/>
      <c r="BC63" s="515"/>
      <c r="BD63" s="515"/>
      <c r="BE63" s="515"/>
      <c r="BF63" s="515"/>
      <c r="BG63" s="515"/>
      <c r="BH63" s="515"/>
      <c r="BI63" s="515"/>
      <c r="BJ63" s="515"/>
      <c r="BK63" s="515"/>
      <c r="BL63" s="515"/>
      <c r="BM63" s="515"/>
      <c r="BN63" s="515"/>
      <c r="BO63" s="515"/>
      <c r="BP63" s="515"/>
      <c r="BQ63" s="515"/>
      <c r="BR63" s="515"/>
      <c r="BS63" s="515"/>
      <c r="BT63" s="515"/>
      <c r="BU63" s="515"/>
      <c r="BV63" s="515"/>
      <c r="BW63" s="515"/>
      <c r="BX63" s="515"/>
      <c r="BY63" s="515"/>
      <c r="BZ63" s="515"/>
      <c r="CA63" s="515"/>
      <c r="CB63" s="515"/>
      <c r="CC63" s="515"/>
      <c r="CD63" s="515"/>
    </row>
    <row r="64" spans="1:82" s="515" customFormat="1" x14ac:dyDescent="0.25">
      <c r="G64" s="516"/>
      <c r="H64" s="516"/>
      <c r="I64" s="516"/>
      <c r="J64" s="516"/>
      <c r="K64" s="516"/>
      <c r="L64" s="516"/>
      <c r="M64" s="516"/>
      <c r="N64" s="516"/>
    </row>
    <row r="65" spans="7:14" s="515" customFormat="1" x14ac:dyDescent="0.25">
      <c r="G65" s="516"/>
      <c r="H65" s="516"/>
      <c r="I65" s="516"/>
      <c r="J65" s="516"/>
      <c r="K65" s="516"/>
      <c r="L65" s="516"/>
      <c r="M65" s="516"/>
      <c r="N65" s="516"/>
    </row>
    <row r="66" spans="7:14" s="515" customFormat="1" x14ac:dyDescent="0.25">
      <c r="G66" s="516"/>
      <c r="H66" s="516"/>
      <c r="I66" s="516"/>
      <c r="J66" s="516"/>
      <c r="K66" s="516"/>
      <c r="L66" s="516"/>
      <c r="M66" s="516"/>
      <c r="N66" s="516"/>
    </row>
    <row r="67" spans="7:14" s="515" customFormat="1" x14ac:dyDescent="0.25">
      <c r="G67" s="516"/>
      <c r="H67" s="516"/>
      <c r="I67" s="516"/>
      <c r="J67" s="516"/>
      <c r="K67" s="516"/>
      <c r="L67" s="516"/>
      <c r="M67" s="516"/>
      <c r="N67" s="516"/>
    </row>
    <row r="68" spans="7:14" s="227" customFormat="1" x14ac:dyDescent="0.25">
      <c r="G68" s="518"/>
      <c r="H68" s="518"/>
      <c r="I68" s="518"/>
      <c r="J68" s="518"/>
      <c r="K68" s="518"/>
      <c r="L68" s="518"/>
      <c r="M68" s="518"/>
      <c r="N68" s="518"/>
    </row>
    <row r="69" spans="7:14" s="227" customFormat="1" x14ac:dyDescent="0.25">
      <c r="G69" s="518"/>
      <c r="H69" s="518"/>
      <c r="I69" s="518"/>
      <c r="J69" s="518"/>
      <c r="K69" s="518"/>
      <c r="L69" s="518"/>
      <c r="M69" s="518"/>
      <c r="N69" s="518"/>
    </row>
    <row r="70" spans="7:14" s="227" customFormat="1" x14ac:dyDescent="0.25">
      <c r="G70" s="518"/>
      <c r="H70" s="518"/>
      <c r="I70" s="518"/>
      <c r="J70" s="518"/>
      <c r="K70" s="518"/>
      <c r="L70" s="518"/>
      <c r="M70" s="518"/>
      <c r="N70" s="518"/>
    </row>
    <row r="71" spans="7:14" s="227" customFormat="1" x14ac:dyDescent="0.25">
      <c r="G71" s="518"/>
      <c r="H71" s="518"/>
      <c r="I71" s="518"/>
      <c r="J71" s="518"/>
      <c r="K71" s="518"/>
      <c r="L71" s="518"/>
      <c r="M71" s="518"/>
      <c r="N71" s="518"/>
    </row>
    <row r="72" spans="7:14" s="227" customFormat="1" x14ac:dyDescent="0.25">
      <c r="G72" s="518"/>
      <c r="H72" s="518"/>
      <c r="I72" s="518"/>
      <c r="J72" s="518"/>
      <c r="K72" s="518"/>
      <c r="L72" s="518"/>
      <c r="M72" s="518"/>
      <c r="N72" s="518"/>
    </row>
    <row r="73" spans="7:14" s="227" customFormat="1" x14ac:dyDescent="0.25">
      <c r="G73" s="518"/>
      <c r="H73" s="518"/>
      <c r="I73" s="518"/>
      <c r="J73" s="518"/>
      <c r="K73" s="518"/>
      <c r="L73" s="518"/>
      <c r="M73" s="518"/>
      <c r="N73" s="518"/>
    </row>
    <row r="74" spans="7:14" s="227" customFormat="1" x14ac:dyDescent="0.25">
      <c r="G74" s="518"/>
      <c r="H74" s="518"/>
      <c r="I74" s="518"/>
      <c r="J74" s="518"/>
      <c r="K74" s="518"/>
      <c r="L74" s="518"/>
      <c r="M74" s="518"/>
      <c r="N74" s="518"/>
    </row>
    <row r="75" spans="7:14" s="227" customFormat="1" x14ac:dyDescent="0.25">
      <c r="G75" s="518"/>
      <c r="H75" s="518"/>
      <c r="I75" s="518"/>
      <c r="J75" s="518"/>
      <c r="K75" s="518"/>
      <c r="L75" s="518"/>
      <c r="M75" s="518"/>
      <c r="N75" s="518"/>
    </row>
    <row r="76" spans="7:14" s="227" customFormat="1" x14ac:dyDescent="0.25">
      <c r="G76" s="518"/>
      <c r="H76" s="518"/>
      <c r="I76" s="518"/>
      <c r="J76" s="518"/>
      <c r="K76" s="518"/>
      <c r="L76" s="518"/>
      <c r="M76" s="518"/>
      <c r="N76" s="518"/>
    </row>
    <row r="77" spans="7:14" s="227" customFormat="1" x14ac:dyDescent="0.25">
      <c r="G77" s="518"/>
      <c r="H77" s="518"/>
      <c r="I77" s="518"/>
      <c r="J77" s="518"/>
      <c r="K77" s="518"/>
      <c r="L77" s="518"/>
      <c r="M77" s="518"/>
      <c r="N77" s="518"/>
    </row>
    <row r="78" spans="7:14" s="227" customFormat="1" x14ac:dyDescent="0.25">
      <c r="G78" s="518"/>
      <c r="H78" s="518"/>
      <c r="I78" s="518"/>
      <c r="J78" s="518"/>
      <c r="K78" s="518"/>
      <c r="L78" s="518"/>
      <c r="M78" s="518"/>
      <c r="N78" s="518"/>
    </row>
    <row r="79" spans="7:14" s="227" customFormat="1" x14ac:dyDescent="0.25">
      <c r="G79" s="518"/>
      <c r="H79" s="518"/>
      <c r="I79" s="518"/>
      <c r="J79" s="518"/>
      <c r="K79" s="518"/>
      <c r="L79" s="518"/>
      <c r="M79" s="518"/>
      <c r="N79" s="518"/>
    </row>
    <row r="80" spans="7:14" s="227" customFormat="1" x14ac:dyDescent="0.25">
      <c r="G80" s="518"/>
      <c r="H80" s="518"/>
      <c r="I80" s="518"/>
      <c r="J80" s="518"/>
      <c r="K80" s="518"/>
      <c r="L80" s="518"/>
      <c r="M80" s="518"/>
      <c r="N80" s="518"/>
    </row>
    <row r="81" spans="7:14" s="227" customFormat="1" x14ac:dyDescent="0.25">
      <c r="G81" s="518"/>
      <c r="H81" s="518"/>
      <c r="I81" s="518"/>
      <c r="J81" s="518"/>
      <c r="K81" s="518"/>
      <c r="L81" s="518"/>
      <c r="M81" s="518"/>
      <c r="N81" s="518"/>
    </row>
    <row r="82" spans="7:14" s="227" customFormat="1" x14ac:dyDescent="0.25">
      <c r="G82" s="518"/>
      <c r="H82" s="518"/>
      <c r="I82" s="518"/>
      <c r="J82" s="518"/>
      <c r="K82" s="518"/>
      <c r="L82" s="518"/>
      <c r="M82" s="518"/>
      <c r="N82" s="518"/>
    </row>
    <row r="83" spans="7:14" s="227" customFormat="1" x14ac:dyDescent="0.25">
      <c r="G83" s="518"/>
      <c r="H83" s="518"/>
      <c r="I83" s="518"/>
      <c r="J83" s="518"/>
      <c r="K83" s="518"/>
      <c r="L83" s="518"/>
      <c r="M83" s="518"/>
      <c r="N83" s="518"/>
    </row>
    <row r="84" spans="7:14" s="227" customFormat="1" x14ac:dyDescent="0.25">
      <c r="G84" s="518"/>
      <c r="H84" s="518"/>
      <c r="I84" s="518"/>
      <c r="J84" s="518"/>
      <c r="K84" s="518"/>
      <c r="L84" s="518"/>
      <c r="M84" s="518"/>
      <c r="N84" s="518"/>
    </row>
    <row r="85" spans="7:14" s="227" customFormat="1" x14ac:dyDescent="0.25">
      <c r="G85" s="518"/>
      <c r="H85" s="518"/>
      <c r="I85" s="518"/>
      <c r="J85" s="518"/>
      <c r="K85" s="518"/>
      <c r="L85" s="518"/>
      <c r="M85" s="518"/>
      <c r="N85" s="518"/>
    </row>
    <row r="86" spans="7:14" s="227" customFormat="1" x14ac:dyDescent="0.25">
      <c r="G86" s="518"/>
      <c r="H86" s="518"/>
      <c r="I86" s="518"/>
      <c r="J86" s="518"/>
      <c r="K86" s="518"/>
      <c r="L86" s="518"/>
      <c r="M86" s="518"/>
      <c r="N86" s="518"/>
    </row>
    <row r="87" spans="7:14" s="227" customFormat="1" x14ac:dyDescent="0.25">
      <c r="G87" s="518"/>
      <c r="H87" s="518"/>
      <c r="I87" s="518"/>
      <c r="J87" s="518"/>
      <c r="K87" s="518"/>
      <c r="L87" s="518"/>
      <c r="M87" s="518"/>
      <c r="N87" s="518"/>
    </row>
    <row r="88" spans="7:14" s="227" customFormat="1" x14ac:dyDescent="0.25">
      <c r="G88" s="518"/>
      <c r="H88" s="518"/>
      <c r="I88" s="518"/>
      <c r="J88" s="518"/>
      <c r="K88" s="518"/>
      <c r="L88" s="518"/>
      <c r="M88" s="518"/>
      <c r="N88" s="518"/>
    </row>
    <row r="89" spans="7:14" s="227" customFormat="1" x14ac:dyDescent="0.25">
      <c r="G89" s="518"/>
      <c r="H89" s="518"/>
      <c r="I89" s="518"/>
      <c r="J89" s="518"/>
      <c r="K89" s="518"/>
      <c r="L89" s="518"/>
      <c r="M89" s="518"/>
      <c r="N89" s="518"/>
    </row>
    <row r="90" spans="7:14" s="227" customFormat="1" x14ac:dyDescent="0.25">
      <c r="G90" s="518"/>
      <c r="H90" s="518"/>
      <c r="I90" s="518"/>
      <c r="J90" s="518"/>
      <c r="K90" s="518"/>
      <c r="L90" s="518"/>
      <c r="M90" s="518"/>
      <c r="N90" s="518"/>
    </row>
    <row r="91" spans="7:14" s="227" customFormat="1" x14ac:dyDescent="0.25">
      <c r="G91" s="518"/>
      <c r="H91" s="518"/>
      <c r="I91" s="518"/>
      <c r="J91" s="518"/>
      <c r="K91" s="518"/>
      <c r="L91" s="518"/>
      <c r="M91" s="518"/>
      <c r="N91" s="518"/>
    </row>
    <row r="92" spans="7:14" s="227" customFormat="1" x14ac:dyDescent="0.25">
      <c r="G92" s="518"/>
      <c r="H92" s="518"/>
      <c r="I92" s="518"/>
      <c r="J92" s="518"/>
      <c r="K92" s="518"/>
      <c r="L92" s="518"/>
      <c r="M92" s="518"/>
      <c r="N92" s="518"/>
    </row>
    <row r="93" spans="7:14" s="227" customFormat="1" x14ac:dyDescent="0.25">
      <c r="G93" s="518"/>
      <c r="H93" s="518"/>
      <c r="I93" s="518"/>
      <c r="J93" s="518"/>
      <c r="K93" s="518"/>
      <c r="L93" s="518"/>
      <c r="M93" s="518"/>
      <c r="N93" s="518"/>
    </row>
    <row r="94" spans="7:14" s="227" customFormat="1" x14ac:dyDescent="0.25">
      <c r="G94" s="518"/>
      <c r="H94" s="518"/>
      <c r="I94" s="518"/>
      <c r="J94" s="518"/>
      <c r="K94" s="518"/>
      <c r="L94" s="518"/>
      <c r="M94" s="518"/>
      <c r="N94" s="518"/>
    </row>
    <row r="95" spans="7:14" s="227" customFormat="1" x14ac:dyDescent="0.25">
      <c r="G95" s="518"/>
      <c r="H95" s="518"/>
      <c r="I95" s="518"/>
      <c r="J95" s="518"/>
      <c r="K95" s="518"/>
      <c r="L95" s="518"/>
      <c r="M95" s="518"/>
      <c r="N95" s="518"/>
    </row>
    <row r="96" spans="7:14" s="227" customFormat="1" x14ac:dyDescent="0.25">
      <c r="G96" s="518"/>
      <c r="H96" s="518"/>
      <c r="I96" s="518"/>
      <c r="J96" s="518"/>
      <c r="K96" s="518"/>
      <c r="L96" s="518"/>
      <c r="M96" s="518"/>
      <c r="N96" s="518"/>
    </row>
    <row r="97" spans="7:14" s="227" customFormat="1" x14ac:dyDescent="0.25">
      <c r="G97" s="518"/>
      <c r="H97" s="518"/>
      <c r="I97" s="518"/>
      <c r="J97" s="518"/>
      <c r="K97" s="518"/>
      <c r="L97" s="518"/>
      <c r="M97" s="518"/>
      <c r="N97" s="518"/>
    </row>
    <row r="98" spans="7:14" s="227" customFormat="1" x14ac:dyDescent="0.25">
      <c r="G98" s="518"/>
      <c r="H98" s="518"/>
      <c r="I98" s="518"/>
      <c r="J98" s="518"/>
      <c r="K98" s="518"/>
      <c r="L98" s="518"/>
      <c r="M98" s="518"/>
      <c r="N98" s="518"/>
    </row>
    <row r="99" spans="7:14" s="227" customFormat="1" x14ac:dyDescent="0.25">
      <c r="G99" s="518"/>
      <c r="H99" s="518"/>
      <c r="I99" s="518"/>
      <c r="J99" s="518"/>
      <c r="K99" s="518"/>
      <c r="L99" s="518"/>
      <c r="M99" s="518"/>
      <c r="N99" s="518"/>
    </row>
    <row r="100" spans="7:14" s="227" customFormat="1" x14ac:dyDescent="0.25">
      <c r="G100" s="518"/>
      <c r="H100" s="518"/>
      <c r="I100" s="518"/>
      <c r="J100" s="518"/>
      <c r="K100" s="518"/>
      <c r="L100" s="518"/>
      <c r="M100" s="518"/>
      <c r="N100" s="518"/>
    </row>
    <row r="101" spans="7:14" s="227" customFormat="1" x14ac:dyDescent="0.25">
      <c r="G101" s="518"/>
      <c r="H101" s="518"/>
      <c r="I101" s="518"/>
      <c r="J101" s="518"/>
      <c r="K101" s="518"/>
      <c r="L101" s="518"/>
      <c r="M101" s="518"/>
      <c r="N101" s="518"/>
    </row>
    <row r="102" spans="7:14" s="227" customFormat="1" x14ac:dyDescent="0.25">
      <c r="G102" s="518"/>
      <c r="H102" s="518"/>
      <c r="I102" s="518"/>
      <c r="J102" s="518"/>
      <c r="K102" s="518"/>
      <c r="L102" s="518"/>
      <c r="M102" s="518"/>
      <c r="N102" s="518"/>
    </row>
    <row r="103" spans="7:14" s="227" customFormat="1" x14ac:dyDescent="0.25">
      <c r="G103" s="518"/>
      <c r="H103" s="518"/>
      <c r="I103" s="518"/>
      <c r="J103" s="518"/>
      <c r="K103" s="518"/>
      <c r="L103" s="518"/>
      <c r="M103" s="518"/>
      <c r="N103" s="518"/>
    </row>
    <row r="104" spans="7:14" s="227" customFormat="1" x14ac:dyDescent="0.25">
      <c r="G104" s="518"/>
      <c r="H104" s="518"/>
      <c r="I104" s="518"/>
      <c r="J104" s="518"/>
      <c r="K104" s="518"/>
      <c r="L104" s="518"/>
      <c r="M104" s="518"/>
      <c r="N104" s="518"/>
    </row>
    <row r="105" spans="7:14" s="227" customFormat="1" x14ac:dyDescent="0.25">
      <c r="G105" s="518"/>
      <c r="H105" s="518"/>
      <c r="I105" s="518"/>
      <c r="J105" s="518"/>
      <c r="K105" s="518"/>
      <c r="L105" s="518"/>
      <c r="M105" s="518"/>
      <c r="N105" s="518"/>
    </row>
    <row r="106" spans="7:14" s="227" customFormat="1" x14ac:dyDescent="0.25">
      <c r="G106" s="518"/>
      <c r="H106" s="518"/>
      <c r="I106" s="518"/>
      <c r="J106" s="518"/>
      <c r="K106" s="518"/>
      <c r="L106" s="518"/>
      <c r="M106" s="518"/>
      <c r="N106" s="518"/>
    </row>
    <row r="107" spans="7:14" s="227" customFormat="1" x14ac:dyDescent="0.25">
      <c r="G107" s="518"/>
      <c r="H107" s="518"/>
      <c r="I107" s="518"/>
      <c r="J107" s="518"/>
      <c r="K107" s="518"/>
      <c r="L107" s="518"/>
      <c r="M107" s="518"/>
      <c r="N107" s="518"/>
    </row>
    <row r="108" spans="7:14" s="227" customFormat="1" x14ac:dyDescent="0.25">
      <c r="G108" s="518"/>
      <c r="H108" s="518"/>
      <c r="I108" s="518"/>
      <c r="J108" s="518"/>
      <c r="K108" s="518"/>
      <c r="L108" s="518"/>
      <c r="M108" s="518"/>
      <c r="N108" s="518"/>
    </row>
    <row r="109" spans="7:14" s="227" customFormat="1" x14ac:dyDescent="0.25">
      <c r="G109" s="518"/>
      <c r="H109" s="518"/>
      <c r="I109" s="518"/>
      <c r="J109" s="518"/>
      <c r="K109" s="518"/>
      <c r="L109" s="518"/>
      <c r="M109" s="518"/>
      <c r="N109" s="518"/>
    </row>
    <row r="110" spans="7:14" s="227" customFormat="1" x14ac:dyDescent="0.25">
      <c r="G110" s="518"/>
      <c r="H110" s="518"/>
      <c r="I110" s="518"/>
      <c r="J110" s="518"/>
      <c r="K110" s="518"/>
      <c r="L110" s="518"/>
      <c r="M110" s="518"/>
      <c r="N110" s="518"/>
    </row>
    <row r="111" spans="7:14" s="227" customFormat="1" x14ac:dyDescent="0.25">
      <c r="G111" s="518"/>
      <c r="H111" s="518"/>
      <c r="I111" s="518"/>
      <c r="J111" s="518"/>
      <c r="K111" s="518"/>
      <c r="L111" s="518"/>
      <c r="M111" s="518"/>
      <c r="N111" s="518"/>
    </row>
    <row r="112" spans="7:14" s="227" customFormat="1" x14ac:dyDescent="0.25">
      <c r="G112" s="518"/>
      <c r="H112" s="518"/>
      <c r="I112" s="518"/>
      <c r="J112" s="518"/>
      <c r="K112" s="518"/>
      <c r="L112" s="518"/>
      <c r="M112" s="518"/>
      <c r="N112" s="518"/>
    </row>
    <row r="113" spans="7:14" s="227" customFormat="1" x14ac:dyDescent="0.25">
      <c r="G113" s="518"/>
      <c r="H113" s="518"/>
      <c r="I113" s="518"/>
      <c r="J113" s="518"/>
      <c r="K113" s="518"/>
      <c r="L113" s="518"/>
      <c r="M113" s="518"/>
      <c r="N113" s="518"/>
    </row>
    <row r="114" spans="7:14" s="227" customFormat="1" x14ac:dyDescent="0.25">
      <c r="G114" s="518"/>
      <c r="H114" s="518"/>
      <c r="I114" s="518"/>
      <c r="J114" s="518"/>
      <c r="K114" s="518"/>
      <c r="L114" s="518"/>
      <c r="M114" s="518"/>
      <c r="N114" s="518"/>
    </row>
    <row r="115" spans="7:14" s="227" customFormat="1" x14ac:dyDescent="0.25">
      <c r="G115" s="518"/>
      <c r="H115" s="518"/>
      <c r="I115" s="518"/>
      <c r="J115" s="518"/>
      <c r="K115" s="518"/>
      <c r="L115" s="518"/>
      <c r="M115" s="518"/>
      <c r="N115" s="518"/>
    </row>
    <row r="116" spans="7:14" s="227" customFormat="1" x14ac:dyDescent="0.25">
      <c r="G116" s="518"/>
      <c r="H116" s="518"/>
      <c r="I116" s="518"/>
      <c r="J116" s="518"/>
      <c r="K116" s="518"/>
      <c r="L116" s="518"/>
      <c r="M116" s="518"/>
      <c r="N116" s="518"/>
    </row>
    <row r="117" spans="7:14" s="227" customFormat="1" x14ac:dyDescent="0.25">
      <c r="G117" s="518"/>
      <c r="H117" s="518"/>
      <c r="I117" s="518"/>
      <c r="J117" s="518"/>
      <c r="K117" s="518"/>
      <c r="L117" s="518"/>
      <c r="M117" s="518"/>
      <c r="N117" s="518"/>
    </row>
    <row r="118" spans="7:14" s="227" customFormat="1" x14ac:dyDescent="0.25">
      <c r="G118" s="518"/>
      <c r="H118" s="518"/>
      <c r="I118" s="518"/>
      <c r="J118" s="518"/>
      <c r="K118" s="518"/>
      <c r="L118" s="518"/>
      <c r="M118" s="518"/>
      <c r="N118" s="518"/>
    </row>
    <row r="119" spans="7:14" s="227" customFormat="1" x14ac:dyDescent="0.25">
      <c r="G119" s="518"/>
      <c r="H119" s="518"/>
      <c r="I119" s="518"/>
      <c r="J119" s="518"/>
      <c r="K119" s="518"/>
      <c r="L119" s="518"/>
      <c r="M119" s="518"/>
      <c r="N119" s="518"/>
    </row>
    <row r="120" spans="7:14" s="227" customFormat="1" x14ac:dyDescent="0.25">
      <c r="G120" s="518"/>
      <c r="H120" s="518"/>
      <c r="I120" s="518"/>
      <c r="J120" s="518"/>
      <c r="K120" s="518"/>
      <c r="L120" s="518"/>
      <c r="M120" s="518"/>
      <c r="N120" s="518"/>
    </row>
    <row r="121" spans="7:14" s="227" customFormat="1" x14ac:dyDescent="0.25">
      <c r="G121" s="518"/>
      <c r="H121" s="518"/>
      <c r="I121" s="518"/>
      <c r="J121" s="518"/>
      <c r="K121" s="518"/>
      <c r="L121" s="518"/>
      <c r="M121" s="518"/>
      <c r="N121" s="518"/>
    </row>
    <row r="122" spans="7:14" s="227" customFormat="1" x14ac:dyDescent="0.25">
      <c r="G122" s="518"/>
      <c r="H122" s="518"/>
      <c r="I122" s="518"/>
      <c r="J122" s="518"/>
      <c r="K122" s="518"/>
      <c r="L122" s="518"/>
      <c r="M122" s="518"/>
      <c r="N122" s="518"/>
    </row>
    <row r="123" spans="7:14" s="227" customFormat="1" x14ac:dyDescent="0.25">
      <c r="G123" s="518"/>
      <c r="H123" s="518"/>
      <c r="I123" s="518"/>
      <c r="J123" s="518"/>
      <c r="K123" s="518"/>
      <c r="L123" s="518"/>
      <c r="M123" s="518"/>
      <c r="N123" s="518"/>
    </row>
    <row r="124" spans="7:14" s="227" customFormat="1" x14ac:dyDescent="0.25">
      <c r="G124" s="518"/>
      <c r="H124" s="518"/>
      <c r="I124" s="518"/>
      <c r="J124" s="518"/>
      <c r="K124" s="518"/>
      <c r="L124" s="518"/>
      <c r="M124" s="518"/>
      <c r="N124" s="518"/>
    </row>
    <row r="125" spans="7:14" s="227" customFormat="1" x14ac:dyDescent="0.25">
      <c r="G125" s="518"/>
      <c r="H125" s="518"/>
      <c r="I125" s="518"/>
      <c r="J125" s="518"/>
      <c r="K125" s="518"/>
      <c r="L125" s="518"/>
      <c r="M125" s="518"/>
      <c r="N125" s="518"/>
    </row>
    <row r="126" spans="7:14" s="227" customFormat="1" x14ac:dyDescent="0.25">
      <c r="G126" s="518"/>
      <c r="H126" s="518"/>
      <c r="I126" s="518"/>
      <c r="J126" s="518"/>
      <c r="K126" s="518"/>
      <c r="L126" s="518"/>
      <c r="M126" s="518"/>
      <c r="N126" s="518"/>
    </row>
    <row r="127" spans="7:14" s="227" customFormat="1" x14ac:dyDescent="0.25">
      <c r="G127" s="518"/>
      <c r="H127" s="518"/>
      <c r="I127" s="518"/>
      <c r="J127" s="518"/>
      <c r="K127" s="518"/>
      <c r="L127" s="518"/>
      <c r="M127" s="518"/>
      <c r="N127" s="518"/>
    </row>
    <row r="128" spans="7:14" s="227" customFormat="1" x14ac:dyDescent="0.25">
      <c r="G128" s="518"/>
      <c r="H128" s="518"/>
      <c r="I128" s="518"/>
      <c r="J128" s="518"/>
      <c r="K128" s="518"/>
      <c r="L128" s="518"/>
      <c r="M128" s="518"/>
      <c r="N128" s="518"/>
    </row>
    <row r="129" spans="7:14" s="227" customFormat="1" x14ac:dyDescent="0.25">
      <c r="G129" s="518"/>
      <c r="H129" s="518"/>
      <c r="I129" s="518"/>
      <c r="J129" s="518"/>
      <c r="K129" s="518"/>
      <c r="L129" s="518"/>
      <c r="M129" s="518"/>
      <c r="N129" s="518"/>
    </row>
    <row r="130" spans="7:14" s="227" customFormat="1" x14ac:dyDescent="0.25">
      <c r="G130" s="518"/>
      <c r="H130" s="518"/>
      <c r="I130" s="518"/>
      <c r="J130" s="518"/>
      <c r="K130" s="518"/>
      <c r="L130" s="518"/>
      <c r="M130" s="518"/>
      <c r="N130" s="518"/>
    </row>
    <row r="131" spans="7:14" s="227" customFormat="1" x14ac:dyDescent="0.25">
      <c r="G131" s="518"/>
      <c r="H131" s="518"/>
      <c r="I131" s="518"/>
      <c r="J131" s="518"/>
      <c r="K131" s="518"/>
      <c r="L131" s="518"/>
      <c r="M131" s="518"/>
      <c r="N131" s="518"/>
    </row>
    <row r="132" spans="7:14" s="227" customFormat="1" x14ac:dyDescent="0.25">
      <c r="G132" s="518"/>
      <c r="H132" s="518"/>
      <c r="I132" s="518"/>
      <c r="J132" s="518"/>
      <c r="K132" s="518"/>
      <c r="L132" s="518"/>
      <c r="M132" s="518"/>
      <c r="N132" s="518"/>
    </row>
    <row r="133" spans="7:14" s="227" customFormat="1" x14ac:dyDescent="0.25">
      <c r="G133" s="518"/>
      <c r="H133" s="518"/>
      <c r="I133" s="518"/>
      <c r="J133" s="518"/>
      <c r="K133" s="518"/>
      <c r="L133" s="518"/>
      <c r="M133" s="518"/>
      <c r="N133" s="518"/>
    </row>
    <row r="134" spans="7:14" s="227" customFormat="1" x14ac:dyDescent="0.25">
      <c r="G134" s="518"/>
      <c r="H134" s="518"/>
      <c r="I134" s="518"/>
      <c r="J134" s="518"/>
      <c r="K134" s="518"/>
      <c r="L134" s="518"/>
      <c r="M134" s="518"/>
      <c r="N134" s="518"/>
    </row>
    <row r="135" spans="7:14" s="227" customFormat="1" x14ac:dyDescent="0.25">
      <c r="G135" s="518"/>
      <c r="H135" s="518"/>
      <c r="I135" s="518"/>
      <c r="J135" s="518"/>
      <c r="K135" s="518"/>
      <c r="L135" s="518"/>
      <c r="M135" s="518"/>
      <c r="N135" s="518"/>
    </row>
    <row r="136" spans="7:14" s="227" customFormat="1" x14ac:dyDescent="0.25">
      <c r="G136" s="518"/>
      <c r="H136" s="518"/>
      <c r="I136" s="518"/>
      <c r="J136" s="518"/>
      <c r="K136" s="518"/>
      <c r="L136" s="518"/>
      <c r="M136" s="518"/>
      <c r="N136" s="518"/>
    </row>
    <row r="137" spans="7:14" s="227" customFormat="1" x14ac:dyDescent="0.25">
      <c r="G137" s="518"/>
      <c r="H137" s="518"/>
      <c r="I137" s="518"/>
      <c r="J137" s="518"/>
      <c r="K137" s="518"/>
      <c r="L137" s="518"/>
      <c r="M137" s="518"/>
      <c r="N137" s="518"/>
    </row>
    <row r="138" spans="7:14" s="227" customFormat="1" x14ac:dyDescent="0.25">
      <c r="G138" s="518"/>
      <c r="H138" s="518"/>
      <c r="I138" s="518"/>
      <c r="J138" s="518"/>
      <c r="K138" s="518"/>
      <c r="L138" s="518"/>
      <c r="M138" s="518"/>
      <c r="N138" s="518"/>
    </row>
    <row r="139" spans="7:14" s="227" customFormat="1" x14ac:dyDescent="0.25">
      <c r="G139" s="518"/>
      <c r="H139" s="518"/>
      <c r="I139" s="518"/>
      <c r="J139" s="518"/>
      <c r="K139" s="518"/>
      <c r="L139" s="518"/>
      <c r="M139" s="518"/>
      <c r="N139" s="518"/>
    </row>
    <row r="140" spans="7:14" s="227" customFormat="1" x14ac:dyDescent="0.25">
      <c r="G140" s="518"/>
      <c r="H140" s="518"/>
      <c r="I140" s="518"/>
      <c r="J140" s="518"/>
      <c r="K140" s="518"/>
      <c r="L140" s="518"/>
      <c r="M140" s="518"/>
      <c r="N140" s="518"/>
    </row>
    <row r="141" spans="7:14" s="227" customFormat="1" x14ac:dyDescent="0.25">
      <c r="G141" s="518"/>
      <c r="H141" s="518"/>
      <c r="I141" s="518"/>
      <c r="J141" s="518"/>
      <c r="K141" s="518"/>
      <c r="L141" s="518"/>
      <c r="M141" s="518"/>
      <c r="N141" s="518"/>
    </row>
    <row r="142" spans="7:14" s="227" customFormat="1" x14ac:dyDescent="0.25">
      <c r="G142" s="518"/>
      <c r="H142" s="518"/>
      <c r="I142" s="518"/>
      <c r="J142" s="518"/>
      <c r="K142" s="518"/>
      <c r="L142" s="518"/>
      <c r="M142" s="518"/>
      <c r="N142" s="518"/>
    </row>
    <row r="143" spans="7:14" s="227" customFormat="1" x14ac:dyDescent="0.25">
      <c r="G143" s="518"/>
      <c r="H143" s="518"/>
      <c r="I143" s="518"/>
      <c r="J143" s="518"/>
      <c r="K143" s="518"/>
      <c r="L143" s="518"/>
      <c r="M143" s="518"/>
      <c r="N143" s="518"/>
    </row>
    <row r="144" spans="7:14" s="227" customFormat="1" x14ac:dyDescent="0.25">
      <c r="G144" s="518"/>
      <c r="H144" s="518"/>
      <c r="I144" s="518"/>
      <c r="J144" s="518"/>
      <c r="K144" s="518"/>
      <c r="L144" s="518"/>
      <c r="M144" s="518"/>
      <c r="N144" s="518"/>
    </row>
    <row r="145" spans="7:14" s="227" customFormat="1" x14ac:dyDescent="0.25">
      <c r="G145" s="518"/>
      <c r="H145" s="518"/>
      <c r="I145" s="518"/>
      <c r="J145" s="518"/>
      <c r="K145" s="518"/>
      <c r="L145" s="518"/>
      <c r="M145" s="518"/>
      <c r="N145" s="518"/>
    </row>
    <row r="146" spans="7:14" s="227" customFormat="1" x14ac:dyDescent="0.25">
      <c r="G146" s="518"/>
      <c r="H146" s="518"/>
      <c r="I146" s="518"/>
      <c r="J146" s="518"/>
      <c r="K146" s="518"/>
      <c r="L146" s="518"/>
      <c r="M146" s="518"/>
      <c r="N146" s="518"/>
    </row>
    <row r="147" spans="7:14" s="227" customFormat="1" x14ac:dyDescent="0.25">
      <c r="G147" s="518"/>
      <c r="H147" s="518"/>
      <c r="I147" s="518"/>
      <c r="J147" s="518"/>
      <c r="K147" s="518"/>
      <c r="L147" s="518"/>
      <c r="M147" s="518"/>
      <c r="N147" s="518"/>
    </row>
    <row r="148" spans="7:14" s="227" customFormat="1" x14ac:dyDescent="0.25">
      <c r="G148" s="518"/>
      <c r="H148" s="518"/>
      <c r="I148" s="518"/>
      <c r="J148" s="518"/>
      <c r="K148" s="518"/>
      <c r="L148" s="518"/>
      <c r="M148" s="518"/>
      <c r="N148" s="518"/>
    </row>
    <row r="149" spans="7:14" s="227" customFormat="1" x14ac:dyDescent="0.25">
      <c r="G149" s="518"/>
      <c r="H149" s="518"/>
      <c r="I149" s="518"/>
      <c r="J149" s="518"/>
      <c r="K149" s="518"/>
      <c r="L149" s="518"/>
      <c r="M149" s="518"/>
      <c r="N149" s="518"/>
    </row>
    <row r="150" spans="7:14" s="227" customFormat="1" x14ac:dyDescent="0.25">
      <c r="G150" s="518"/>
      <c r="H150" s="518"/>
      <c r="I150" s="518"/>
      <c r="J150" s="518"/>
      <c r="K150" s="518"/>
      <c r="L150" s="518"/>
      <c r="M150" s="518"/>
      <c r="N150" s="518"/>
    </row>
  </sheetData>
  <mergeCells count="29">
    <mergeCell ref="D21:D26"/>
    <mergeCell ref="B20:B31"/>
    <mergeCell ref="A1:H1"/>
    <mergeCell ref="I1:O1"/>
    <mergeCell ref="D10:D13"/>
    <mergeCell ref="B3:B19"/>
    <mergeCell ref="D3:D8"/>
    <mergeCell ref="D16:D18"/>
    <mergeCell ref="D47:D48"/>
    <mergeCell ref="E47:E48"/>
    <mergeCell ref="C47:C48"/>
    <mergeCell ref="B32:B36"/>
    <mergeCell ref="D33:D34"/>
    <mergeCell ref="N47:N52"/>
    <mergeCell ref="O60:O61"/>
    <mergeCell ref="D61:D63"/>
    <mergeCell ref="A3:A63"/>
    <mergeCell ref="L47:L48"/>
    <mergeCell ref="M47:M48"/>
    <mergeCell ref="D54:D56"/>
    <mergeCell ref="B57:B63"/>
    <mergeCell ref="N57:N58"/>
    <mergeCell ref="F47:F48"/>
    <mergeCell ref="G47:G48"/>
    <mergeCell ref="H47:H48"/>
    <mergeCell ref="I47:I48"/>
    <mergeCell ref="J47:J48"/>
    <mergeCell ref="K47:K48"/>
    <mergeCell ref="B37:B56"/>
  </mergeCells>
  <dataValidations count="2">
    <dataValidation type="list" allowBlank="1" showInputMessage="1" showErrorMessage="1" sqref="H32:H36">
      <formula1>#REF!</formula1>
    </dataValidation>
    <dataValidation type="list" allowBlank="1" showInputMessage="1" showErrorMessage="1" sqref="G31:H31">
      <formula1>#REF!</formula1>
    </dataValidation>
  </dataValidations>
  <pageMargins left="0.7" right="0.7" top="0.75" bottom="0.75" header="0.3" footer="0.3"/>
  <pageSetup orientation="portrait" horizontalDpi="4294967292" verticalDpi="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zoomScale="80" zoomScaleNormal="80" workbookViewId="0">
      <selection activeCell="B17" sqref="B17:B35"/>
    </sheetView>
  </sheetViews>
  <sheetFormatPr baseColWidth="10" defaultRowHeight="15" x14ac:dyDescent="0.25"/>
  <cols>
    <col min="3" max="5" width="14.28515625" customWidth="1"/>
    <col min="7" max="7" width="21.5703125" customWidth="1"/>
    <col min="16" max="16" width="14.42578125" customWidth="1"/>
  </cols>
  <sheetData>
    <row r="1" spans="1:16" ht="15.75" thickBot="1" x14ac:dyDescent="0.3">
      <c r="A1" s="731"/>
      <c r="B1" s="732"/>
      <c r="C1" s="732"/>
      <c r="D1" s="732"/>
      <c r="E1" s="732"/>
      <c r="F1" s="732"/>
      <c r="G1" s="732"/>
      <c r="H1" s="733"/>
      <c r="I1" s="420"/>
      <c r="J1" s="734" t="s">
        <v>0</v>
      </c>
      <c r="K1" s="735"/>
      <c r="L1" s="735"/>
      <c r="M1" s="735"/>
      <c r="N1" s="735"/>
      <c r="O1" s="735"/>
      <c r="P1" s="736"/>
    </row>
    <row r="2" spans="1:16" ht="23.25" thickBot="1" x14ac:dyDescent="0.3">
      <c r="A2" s="421" t="s">
        <v>1</v>
      </c>
      <c r="B2" s="422" t="s">
        <v>2</v>
      </c>
      <c r="C2" s="422" t="s">
        <v>3</v>
      </c>
      <c r="D2" s="737" t="s">
        <v>4</v>
      </c>
      <c r="E2" s="738"/>
      <c r="F2" s="422" t="s">
        <v>5</v>
      </c>
      <c r="G2" s="422" t="s">
        <v>6</v>
      </c>
      <c r="H2" s="422" t="s">
        <v>7</v>
      </c>
      <c r="I2" s="422" t="s">
        <v>98</v>
      </c>
      <c r="J2" s="423">
        <v>2020</v>
      </c>
      <c r="K2" s="423">
        <v>2021</v>
      </c>
      <c r="L2" s="423">
        <v>2022</v>
      </c>
      <c r="M2" s="422">
        <v>2023</v>
      </c>
      <c r="N2" s="423" t="s">
        <v>9</v>
      </c>
      <c r="O2" s="423" t="s">
        <v>10</v>
      </c>
      <c r="P2" s="423" t="s">
        <v>11</v>
      </c>
    </row>
    <row r="3" spans="1:16" ht="60" customHeight="1" x14ac:dyDescent="0.25">
      <c r="A3" s="749" t="s">
        <v>739</v>
      </c>
      <c r="B3" s="739" t="s">
        <v>669</v>
      </c>
      <c r="C3" s="747" t="s">
        <v>295</v>
      </c>
      <c r="D3" s="743" t="s">
        <v>434</v>
      </c>
      <c r="E3" s="744"/>
      <c r="F3" s="329">
        <v>120</v>
      </c>
      <c r="G3" s="325" t="s">
        <v>435</v>
      </c>
      <c r="H3" s="331" t="s">
        <v>63</v>
      </c>
      <c r="I3" s="331" t="s">
        <v>16</v>
      </c>
      <c r="J3" s="330">
        <v>5</v>
      </c>
      <c r="K3" s="330">
        <v>20</v>
      </c>
      <c r="L3" s="330">
        <v>22</v>
      </c>
      <c r="M3" s="330">
        <v>13</v>
      </c>
      <c r="N3" s="327">
        <f>SUM(J3:M3)</f>
        <v>60</v>
      </c>
      <c r="O3" s="334" t="s">
        <v>436</v>
      </c>
      <c r="P3" s="334" t="s">
        <v>437</v>
      </c>
    </row>
    <row r="4" spans="1:16" ht="48" customHeight="1" x14ac:dyDescent="0.25">
      <c r="A4" s="695"/>
      <c r="B4" s="739"/>
      <c r="C4" s="748"/>
      <c r="D4" s="727"/>
      <c r="E4" s="728"/>
      <c r="F4" s="324"/>
      <c r="G4" s="332" t="s">
        <v>438</v>
      </c>
      <c r="H4" s="331" t="s">
        <v>63</v>
      </c>
      <c r="I4" s="331" t="s">
        <v>16</v>
      </c>
      <c r="J4" s="333">
        <v>1</v>
      </c>
      <c r="K4" s="333">
        <v>1</v>
      </c>
      <c r="L4" s="333">
        <v>1</v>
      </c>
      <c r="M4" s="333">
        <v>1</v>
      </c>
      <c r="N4" s="327">
        <f>SUM(J4:M4)</f>
        <v>4</v>
      </c>
      <c r="O4" s="44" t="s">
        <v>439</v>
      </c>
      <c r="P4" s="335" t="s">
        <v>440</v>
      </c>
    </row>
    <row r="5" spans="1:16" ht="31.5" customHeight="1" x14ac:dyDescent="0.25">
      <c r="A5" s="695"/>
      <c r="B5" s="739"/>
      <c r="C5" s="123" t="s">
        <v>297</v>
      </c>
      <c r="D5" s="727"/>
      <c r="E5" s="728"/>
      <c r="F5" s="324"/>
      <c r="G5" s="332" t="s">
        <v>442</v>
      </c>
      <c r="H5" s="331" t="s">
        <v>63</v>
      </c>
      <c r="I5" s="331" t="s">
        <v>16</v>
      </c>
      <c r="J5" s="330">
        <v>30</v>
      </c>
      <c r="K5" s="330">
        <v>45</v>
      </c>
      <c r="L5" s="330">
        <v>60</v>
      </c>
      <c r="M5" s="330">
        <v>35</v>
      </c>
      <c r="N5" s="327">
        <f>SUM(J5:M5)</f>
        <v>170</v>
      </c>
      <c r="O5" s="657" t="s">
        <v>443</v>
      </c>
      <c r="P5" s="335" t="s">
        <v>440</v>
      </c>
    </row>
    <row r="6" spans="1:16" ht="22.5" customHeight="1" x14ac:dyDescent="0.25">
      <c r="A6" s="695"/>
      <c r="B6" s="739"/>
      <c r="C6" s="123" t="s">
        <v>407</v>
      </c>
      <c r="D6" s="745"/>
      <c r="E6" s="746"/>
      <c r="F6" s="324"/>
      <c r="G6" s="190" t="s">
        <v>441</v>
      </c>
      <c r="H6" s="331" t="s">
        <v>63</v>
      </c>
      <c r="I6" s="331" t="s">
        <v>16</v>
      </c>
      <c r="J6" s="333">
        <v>3</v>
      </c>
      <c r="K6" s="333">
        <v>1</v>
      </c>
      <c r="L6" s="333">
        <v>0</v>
      </c>
      <c r="M6" s="333">
        <v>0</v>
      </c>
      <c r="N6" s="327">
        <f>SUM(J6:M6)</f>
        <v>4</v>
      </c>
      <c r="O6" s="724"/>
      <c r="P6" s="335" t="s">
        <v>440</v>
      </c>
    </row>
    <row r="7" spans="1:16" ht="23.25" customHeight="1" x14ac:dyDescent="0.25">
      <c r="A7" s="695"/>
      <c r="B7" s="739"/>
      <c r="C7" s="149" t="s">
        <v>445</v>
      </c>
      <c r="D7" s="725" t="s">
        <v>444</v>
      </c>
      <c r="E7" s="726"/>
      <c r="F7" s="324"/>
      <c r="G7" s="208" t="s">
        <v>446</v>
      </c>
      <c r="H7" s="331" t="s">
        <v>63</v>
      </c>
      <c r="I7" s="331" t="s">
        <v>16</v>
      </c>
      <c r="J7" s="333">
        <v>30</v>
      </c>
      <c r="K7" s="333">
        <v>550</v>
      </c>
      <c r="L7" s="333">
        <v>300</v>
      </c>
      <c r="M7" s="333">
        <v>250</v>
      </c>
      <c r="N7" s="327">
        <f t="shared" ref="N7:N16" si="0">SUM(J7:M7)</f>
        <v>1130</v>
      </c>
      <c r="O7" s="724"/>
      <c r="P7" s="9" t="s">
        <v>447</v>
      </c>
    </row>
    <row r="8" spans="1:16" ht="33.75" customHeight="1" x14ac:dyDescent="0.25">
      <c r="A8" s="695"/>
      <c r="B8" s="739"/>
      <c r="C8" s="150" t="s">
        <v>448</v>
      </c>
      <c r="D8" s="727"/>
      <c r="E8" s="728"/>
      <c r="F8" s="324"/>
      <c r="G8" s="143" t="s">
        <v>449</v>
      </c>
      <c r="H8" s="324" t="s">
        <v>20</v>
      </c>
      <c r="I8" s="331" t="s">
        <v>16</v>
      </c>
      <c r="J8" s="336">
        <v>30</v>
      </c>
      <c r="K8" s="336">
        <v>20</v>
      </c>
      <c r="L8" s="336">
        <v>25</v>
      </c>
      <c r="M8" s="336">
        <v>25</v>
      </c>
      <c r="N8" s="327">
        <f t="shared" si="0"/>
        <v>100</v>
      </c>
      <c r="O8" s="724"/>
      <c r="P8" s="9" t="s">
        <v>450</v>
      </c>
    </row>
    <row r="9" spans="1:16" ht="23.25" customHeight="1" x14ac:dyDescent="0.25">
      <c r="A9" s="695"/>
      <c r="B9" s="739"/>
      <c r="C9" s="323" t="s">
        <v>451</v>
      </c>
      <c r="D9" s="727"/>
      <c r="E9" s="728"/>
      <c r="F9" s="120"/>
      <c r="G9" s="143" t="s">
        <v>449</v>
      </c>
      <c r="H9" s="324" t="s">
        <v>20</v>
      </c>
      <c r="I9" s="331" t="s">
        <v>16</v>
      </c>
      <c r="J9" s="336">
        <v>30</v>
      </c>
      <c r="K9" s="336">
        <v>20</v>
      </c>
      <c r="L9" s="336">
        <v>25</v>
      </c>
      <c r="M9" s="336">
        <v>25</v>
      </c>
      <c r="N9" s="327">
        <f t="shared" si="0"/>
        <v>100</v>
      </c>
      <c r="O9" s="724"/>
      <c r="P9" s="9" t="s">
        <v>452</v>
      </c>
    </row>
    <row r="10" spans="1:16" ht="23.25" customHeight="1" x14ac:dyDescent="0.25">
      <c r="A10" s="695"/>
      <c r="B10" s="739"/>
      <c r="C10" s="323" t="s">
        <v>453</v>
      </c>
      <c r="D10" s="727"/>
      <c r="E10" s="728"/>
      <c r="F10" s="208"/>
      <c r="G10" s="143" t="s">
        <v>454</v>
      </c>
      <c r="H10" s="331" t="s">
        <v>63</v>
      </c>
      <c r="I10" s="331" t="s">
        <v>16</v>
      </c>
      <c r="J10" s="330">
        <v>2</v>
      </c>
      <c r="K10" s="330">
        <v>3</v>
      </c>
      <c r="L10" s="330">
        <v>5</v>
      </c>
      <c r="M10" s="330">
        <v>4</v>
      </c>
      <c r="N10" s="327">
        <f t="shared" si="0"/>
        <v>14</v>
      </c>
      <c r="O10" s="721"/>
      <c r="P10" s="9" t="s">
        <v>455</v>
      </c>
    </row>
    <row r="11" spans="1:16" ht="24" customHeight="1" x14ac:dyDescent="0.25">
      <c r="A11" s="695"/>
      <c r="B11" s="739"/>
      <c r="C11" s="150" t="s">
        <v>456</v>
      </c>
      <c r="D11" s="727"/>
      <c r="E11" s="728"/>
      <c r="F11" s="324"/>
      <c r="G11" s="143" t="s">
        <v>457</v>
      </c>
      <c r="H11" s="331" t="s">
        <v>63</v>
      </c>
      <c r="I11" s="331" t="s">
        <v>16</v>
      </c>
      <c r="J11" s="330">
        <v>0</v>
      </c>
      <c r="K11" s="330">
        <v>1</v>
      </c>
      <c r="L11" s="330">
        <v>1</v>
      </c>
      <c r="M11" s="330">
        <v>0</v>
      </c>
      <c r="N11" s="327">
        <f t="shared" si="0"/>
        <v>2</v>
      </c>
      <c r="O11" s="44" t="s">
        <v>102</v>
      </c>
      <c r="P11" s="9" t="s">
        <v>440</v>
      </c>
    </row>
    <row r="12" spans="1:16" ht="24" customHeight="1" x14ac:dyDescent="0.25">
      <c r="A12" s="695"/>
      <c r="B12" s="739"/>
      <c r="C12" s="9" t="s">
        <v>458</v>
      </c>
      <c r="D12" s="727"/>
      <c r="E12" s="728"/>
      <c r="F12" s="324"/>
      <c r="G12" s="143" t="s">
        <v>459</v>
      </c>
      <c r="H12" s="324" t="s">
        <v>20</v>
      </c>
      <c r="I12" s="331" t="s">
        <v>16</v>
      </c>
      <c r="J12" s="337">
        <v>30</v>
      </c>
      <c r="K12" s="337">
        <v>20</v>
      </c>
      <c r="L12" s="337">
        <v>25</v>
      </c>
      <c r="M12" s="338">
        <v>25</v>
      </c>
      <c r="N12" s="327">
        <f t="shared" si="0"/>
        <v>100</v>
      </c>
      <c r="O12" s="657" t="s">
        <v>460</v>
      </c>
      <c r="P12" s="9" t="s">
        <v>461</v>
      </c>
    </row>
    <row r="13" spans="1:16" ht="22.5" customHeight="1" x14ac:dyDescent="0.25">
      <c r="A13" s="695"/>
      <c r="B13" s="739"/>
      <c r="C13" s="9" t="s">
        <v>462</v>
      </c>
      <c r="D13" s="727"/>
      <c r="E13" s="728"/>
      <c r="F13" s="324"/>
      <c r="G13" s="143" t="s">
        <v>463</v>
      </c>
      <c r="H13" s="331" t="s">
        <v>63</v>
      </c>
      <c r="I13" s="331" t="s">
        <v>16</v>
      </c>
      <c r="J13" s="337">
        <v>10</v>
      </c>
      <c r="K13" s="337">
        <v>55</v>
      </c>
      <c r="L13" s="337">
        <v>30</v>
      </c>
      <c r="M13" s="338">
        <v>0</v>
      </c>
      <c r="N13" s="327">
        <f t="shared" si="0"/>
        <v>95</v>
      </c>
      <c r="O13" s="724"/>
      <c r="P13" s="624" t="s">
        <v>440</v>
      </c>
    </row>
    <row r="14" spans="1:16" ht="24.75" customHeight="1" x14ac:dyDescent="0.25">
      <c r="A14" s="695"/>
      <c r="B14" s="739"/>
      <c r="C14" s="47" t="s">
        <v>464</v>
      </c>
      <c r="D14" s="727"/>
      <c r="E14" s="728"/>
      <c r="F14" s="324"/>
      <c r="G14" s="143" t="s">
        <v>465</v>
      </c>
      <c r="H14" s="331" t="s">
        <v>63</v>
      </c>
      <c r="I14" s="331" t="s">
        <v>16</v>
      </c>
      <c r="J14" s="337">
        <v>8</v>
      </c>
      <c r="K14" s="337">
        <v>7</v>
      </c>
      <c r="L14" s="337">
        <v>0</v>
      </c>
      <c r="M14" s="338">
        <v>0</v>
      </c>
      <c r="N14" s="327">
        <f t="shared" si="0"/>
        <v>15</v>
      </c>
      <c r="O14" s="721"/>
      <c r="P14" s="624"/>
    </row>
    <row r="15" spans="1:16" ht="22.5" customHeight="1" x14ac:dyDescent="0.25">
      <c r="A15" s="695"/>
      <c r="B15" s="739"/>
      <c r="C15" s="339" t="s">
        <v>466</v>
      </c>
      <c r="D15" s="727"/>
      <c r="E15" s="728"/>
      <c r="F15" s="324"/>
      <c r="G15" s="143" t="s">
        <v>467</v>
      </c>
      <c r="H15" s="331" t="s">
        <v>63</v>
      </c>
      <c r="I15" s="331" t="s">
        <v>16</v>
      </c>
      <c r="J15" s="333">
        <v>0</v>
      </c>
      <c r="K15" s="333">
        <v>1</v>
      </c>
      <c r="L15" s="333">
        <v>0</v>
      </c>
      <c r="M15" s="333">
        <v>1</v>
      </c>
      <c r="N15" s="337">
        <f t="shared" si="0"/>
        <v>2</v>
      </c>
      <c r="O15" s="9" t="s">
        <v>468</v>
      </c>
      <c r="P15" s="624"/>
    </row>
    <row r="16" spans="1:16" ht="24" customHeight="1" thickBot="1" x14ac:dyDescent="0.3">
      <c r="A16" s="695"/>
      <c r="B16" s="739"/>
      <c r="C16" s="341" t="s">
        <v>469</v>
      </c>
      <c r="D16" s="729"/>
      <c r="E16" s="730"/>
      <c r="F16" s="328"/>
      <c r="G16" s="340" t="s">
        <v>470</v>
      </c>
      <c r="H16" s="331" t="s">
        <v>63</v>
      </c>
      <c r="I16" s="331" t="s">
        <v>16</v>
      </c>
      <c r="J16" s="330">
        <v>0</v>
      </c>
      <c r="K16" s="333">
        <v>0</v>
      </c>
      <c r="L16" s="333">
        <v>1</v>
      </c>
      <c r="M16" s="333">
        <v>1</v>
      </c>
      <c r="N16" s="337">
        <f t="shared" si="0"/>
        <v>2</v>
      </c>
      <c r="O16" s="342" t="s">
        <v>439</v>
      </c>
      <c r="P16" s="624"/>
    </row>
    <row r="17" spans="1:16" ht="24" customHeight="1" x14ac:dyDescent="0.25">
      <c r="A17" s="694"/>
      <c r="B17" s="740" t="s">
        <v>670</v>
      </c>
      <c r="C17" s="463" t="s">
        <v>472</v>
      </c>
      <c r="D17" s="743" t="s">
        <v>471</v>
      </c>
      <c r="E17" s="744"/>
      <c r="F17" s="324"/>
      <c r="G17" s="332" t="s">
        <v>477</v>
      </c>
      <c r="H17" s="331" t="s">
        <v>63</v>
      </c>
      <c r="I17" s="331" t="s">
        <v>16</v>
      </c>
      <c r="J17" s="330">
        <v>4</v>
      </c>
      <c r="K17" s="333">
        <v>6</v>
      </c>
      <c r="L17" s="333">
        <v>6</v>
      </c>
      <c r="M17" s="333">
        <v>6</v>
      </c>
      <c r="N17" s="337">
        <f t="shared" ref="N17:N34" si="1">SUM(J17:M17)</f>
        <v>22</v>
      </c>
      <c r="O17" s="720" t="s">
        <v>443</v>
      </c>
      <c r="P17" s="9" t="s">
        <v>484</v>
      </c>
    </row>
    <row r="18" spans="1:16" ht="24" customHeight="1" x14ac:dyDescent="0.25">
      <c r="A18" s="694"/>
      <c r="B18" s="741"/>
      <c r="C18" s="463" t="s">
        <v>473</v>
      </c>
      <c r="D18" s="727"/>
      <c r="E18" s="728"/>
      <c r="F18" s="324"/>
      <c r="G18" s="123" t="s">
        <v>478</v>
      </c>
      <c r="H18" s="331" t="s">
        <v>63</v>
      </c>
      <c r="I18" s="331" t="s">
        <v>16</v>
      </c>
      <c r="J18" s="333">
        <v>20</v>
      </c>
      <c r="K18" s="333">
        <v>40</v>
      </c>
      <c r="L18" s="333">
        <v>80</v>
      </c>
      <c r="M18" s="333">
        <v>70</v>
      </c>
      <c r="N18" s="337">
        <f t="shared" si="1"/>
        <v>210</v>
      </c>
      <c r="O18" s="720"/>
      <c r="P18" s="9" t="s">
        <v>485</v>
      </c>
    </row>
    <row r="19" spans="1:16" ht="24.75" customHeight="1" x14ac:dyDescent="0.25">
      <c r="A19" s="694"/>
      <c r="B19" s="741"/>
      <c r="C19" s="339" t="s">
        <v>474</v>
      </c>
      <c r="D19" s="727"/>
      <c r="E19" s="728"/>
      <c r="F19" s="324"/>
      <c r="G19" s="343" t="s">
        <v>479</v>
      </c>
      <c r="H19" s="331" t="s">
        <v>63</v>
      </c>
      <c r="I19" s="331" t="s">
        <v>16</v>
      </c>
      <c r="J19" s="330">
        <v>3</v>
      </c>
      <c r="K19" s="330">
        <v>5</v>
      </c>
      <c r="L19" s="330">
        <v>6</v>
      </c>
      <c r="M19" s="330">
        <v>5</v>
      </c>
      <c r="N19" s="337">
        <f t="shared" si="1"/>
        <v>19</v>
      </c>
      <c r="O19" s="9" t="s">
        <v>483</v>
      </c>
      <c r="P19" s="657" t="s">
        <v>440</v>
      </c>
    </row>
    <row r="20" spans="1:16" ht="25.5" customHeight="1" x14ac:dyDescent="0.25">
      <c r="A20" s="694"/>
      <c r="B20" s="741"/>
      <c r="C20" s="339" t="s">
        <v>298</v>
      </c>
      <c r="D20" s="727"/>
      <c r="E20" s="728"/>
      <c r="F20" s="324"/>
      <c r="G20" s="343" t="s">
        <v>480</v>
      </c>
      <c r="H20" s="331" t="s">
        <v>63</v>
      </c>
      <c r="I20" s="331" t="s">
        <v>16</v>
      </c>
      <c r="J20" s="333">
        <v>3</v>
      </c>
      <c r="K20" s="333">
        <v>3</v>
      </c>
      <c r="L20" s="333">
        <v>3</v>
      </c>
      <c r="M20" s="333">
        <v>3</v>
      </c>
      <c r="N20" s="337">
        <f t="shared" si="1"/>
        <v>12</v>
      </c>
      <c r="O20" s="9" t="s">
        <v>486</v>
      </c>
      <c r="P20" s="721"/>
    </row>
    <row r="21" spans="1:16" ht="24" customHeight="1" x14ac:dyDescent="0.25">
      <c r="A21" s="694"/>
      <c r="B21" s="741"/>
      <c r="C21" s="339" t="s">
        <v>475</v>
      </c>
      <c r="D21" s="727"/>
      <c r="E21" s="728"/>
      <c r="F21" s="324"/>
      <c r="G21" s="123" t="s">
        <v>481</v>
      </c>
      <c r="H21" s="331" t="s">
        <v>63</v>
      </c>
      <c r="I21" s="331" t="s">
        <v>16</v>
      </c>
      <c r="J21" s="333">
        <v>0</v>
      </c>
      <c r="K21" s="333">
        <v>0</v>
      </c>
      <c r="L21" s="333">
        <v>3</v>
      </c>
      <c r="M21" s="333">
        <v>1</v>
      </c>
      <c r="N21" s="337">
        <f t="shared" si="1"/>
        <v>4</v>
      </c>
      <c r="O21" s="342" t="s">
        <v>487</v>
      </c>
      <c r="P21" s="342" t="s">
        <v>488</v>
      </c>
    </row>
    <row r="22" spans="1:16" ht="24" customHeight="1" x14ac:dyDescent="0.25">
      <c r="A22" s="694"/>
      <c r="B22" s="741"/>
      <c r="C22" s="339" t="s">
        <v>633</v>
      </c>
      <c r="D22" s="727"/>
      <c r="E22" s="728"/>
      <c r="F22" s="413"/>
      <c r="G22" s="332" t="s">
        <v>290</v>
      </c>
      <c r="H22" s="331" t="s">
        <v>63</v>
      </c>
      <c r="I22" s="331" t="s">
        <v>16</v>
      </c>
      <c r="J22" s="333">
        <v>0</v>
      </c>
      <c r="K22" s="333">
        <v>0</v>
      </c>
      <c r="L22" s="333">
        <v>4</v>
      </c>
      <c r="M22" s="333">
        <v>2</v>
      </c>
      <c r="N22" s="337">
        <f t="shared" si="1"/>
        <v>6</v>
      </c>
      <c r="O22" s="415" t="s">
        <v>634</v>
      </c>
      <c r="P22" s="415" t="s">
        <v>635</v>
      </c>
    </row>
    <row r="23" spans="1:16" ht="24" customHeight="1" x14ac:dyDescent="0.25">
      <c r="A23" s="694"/>
      <c r="B23" s="741"/>
      <c r="C23" s="339" t="s">
        <v>476</v>
      </c>
      <c r="D23" s="745"/>
      <c r="E23" s="746"/>
      <c r="F23" s="324"/>
      <c r="G23" s="332" t="s">
        <v>482</v>
      </c>
      <c r="H23" s="324" t="s">
        <v>20</v>
      </c>
      <c r="I23" s="331" t="s">
        <v>16</v>
      </c>
      <c r="J23" s="330">
        <v>30</v>
      </c>
      <c r="K23" s="330">
        <v>25</v>
      </c>
      <c r="L23" s="330">
        <v>20</v>
      </c>
      <c r="M23" s="330">
        <v>25</v>
      </c>
      <c r="N23" s="337">
        <f t="shared" si="1"/>
        <v>100</v>
      </c>
      <c r="O23" s="342" t="s">
        <v>489</v>
      </c>
      <c r="P23" s="342" t="s">
        <v>490</v>
      </c>
    </row>
    <row r="24" spans="1:16" ht="24.75" customHeight="1" x14ac:dyDescent="0.25">
      <c r="A24" s="694"/>
      <c r="B24" s="741"/>
      <c r="C24" s="344" t="s">
        <v>657</v>
      </c>
      <c r="D24" s="725" t="s">
        <v>491</v>
      </c>
      <c r="E24" s="726"/>
      <c r="F24" s="324"/>
      <c r="G24" s="184" t="s">
        <v>496</v>
      </c>
      <c r="H24" s="197" t="s">
        <v>63</v>
      </c>
      <c r="I24" s="331" t="s">
        <v>16</v>
      </c>
      <c r="J24" s="330">
        <v>0</v>
      </c>
      <c r="K24" s="330">
        <v>1</v>
      </c>
      <c r="L24" s="330">
        <v>0</v>
      </c>
      <c r="M24" s="330">
        <v>1</v>
      </c>
      <c r="N24" s="337">
        <f t="shared" si="1"/>
        <v>2</v>
      </c>
      <c r="O24" s="321" t="s">
        <v>498</v>
      </c>
      <c r="P24" s="720" t="s">
        <v>440</v>
      </c>
    </row>
    <row r="25" spans="1:16" ht="24.75" customHeight="1" x14ac:dyDescent="0.25">
      <c r="A25" s="694"/>
      <c r="B25" s="741"/>
      <c r="C25" s="570" t="s">
        <v>492</v>
      </c>
      <c r="D25" s="727"/>
      <c r="E25" s="728"/>
      <c r="F25" s="324"/>
      <c r="G25" s="184" t="s">
        <v>497</v>
      </c>
      <c r="H25" s="197" t="s">
        <v>63</v>
      </c>
      <c r="I25" s="331" t="s">
        <v>16</v>
      </c>
      <c r="J25" s="333">
        <v>0</v>
      </c>
      <c r="K25" s="333">
        <v>0</v>
      </c>
      <c r="L25" s="333">
        <v>2</v>
      </c>
      <c r="M25" s="333">
        <v>1</v>
      </c>
      <c r="N25" s="337">
        <f t="shared" si="1"/>
        <v>3</v>
      </c>
      <c r="O25" s="9" t="s">
        <v>439</v>
      </c>
      <c r="P25" s="720"/>
    </row>
    <row r="26" spans="1:16" ht="25.5" customHeight="1" x14ac:dyDescent="0.25">
      <c r="A26" s="694"/>
      <c r="B26" s="741"/>
      <c r="C26" s="339" t="s">
        <v>722</v>
      </c>
      <c r="D26" s="727"/>
      <c r="E26" s="728"/>
      <c r="F26" s="324"/>
      <c r="G26" s="184" t="s">
        <v>493</v>
      </c>
      <c r="H26" s="197" t="s">
        <v>63</v>
      </c>
      <c r="I26" s="331" t="s">
        <v>16</v>
      </c>
      <c r="J26" s="330">
        <v>1</v>
      </c>
      <c r="K26" s="330">
        <v>1</v>
      </c>
      <c r="L26" s="330">
        <v>1</v>
      </c>
      <c r="M26" s="330">
        <v>1</v>
      </c>
      <c r="N26" s="337">
        <f t="shared" si="1"/>
        <v>4</v>
      </c>
      <c r="O26" s="9" t="s">
        <v>499</v>
      </c>
      <c r="P26" s="321"/>
    </row>
    <row r="27" spans="1:16" ht="46.5" customHeight="1" x14ac:dyDescent="0.25">
      <c r="A27" s="694"/>
      <c r="B27" s="741"/>
      <c r="C27" s="339" t="s">
        <v>723</v>
      </c>
      <c r="D27" s="727"/>
      <c r="E27" s="728"/>
      <c r="F27" s="324"/>
      <c r="G27" s="184" t="s">
        <v>494</v>
      </c>
      <c r="H27" s="197" t="s">
        <v>63</v>
      </c>
      <c r="I27" s="331" t="s">
        <v>16</v>
      </c>
      <c r="J27" s="333">
        <v>1</v>
      </c>
      <c r="K27" s="333">
        <v>1</v>
      </c>
      <c r="L27" s="333">
        <v>1</v>
      </c>
      <c r="M27" s="333">
        <v>1</v>
      </c>
      <c r="N27" s="337">
        <f t="shared" si="1"/>
        <v>4</v>
      </c>
      <c r="O27" s="9" t="s">
        <v>500</v>
      </c>
      <c r="P27" s="9" t="s">
        <v>440</v>
      </c>
    </row>
    <row r="28" spans="1:16" ht="24" customHeight="1" x14ac:dyDescent="0.25">
      <c r="A28" s="694"/>
      <c r="B28" s="741"/>
      <c r="C28" s="339" t="s">
        <v>721</v>
      </c>
      <c r="D28" s="745"/>
      <c r="E28" s="746"/>
      <c r="F28" s="324"/>
      <c r="G28" s="184" t="s">
        <v>495</v>
      </c>
      <c r="H28" s="197" t="s">
        <v>63</v>
      </c>
      <c r="I28" s="331" t="s">
        <v>16</v>
      </c>
      <c r="J28" s="330">
        <v>1</v>
      </c>
      <c r="K28" s="330">
        <v>0</v>
      </c>
      <c r="L28" s="330">
        <v>0</v>
      </c>
      <c r="M28" s="330">
        <v>0</v>
      </c>
      <c r="N28" s="337">
        <f t="shared" si="1"/>
        <v>1</v>
      </c>
      <c r="O28" s="321" t="s">
        <v>501</v>
      </c>
      <c r="P28" s="9" t="s">
        <v>440</v>
      </c>
    </row>
    <row r="29" spans="1:16" ht="23.25" customHeight="1" x14ac:dyDescent="0.25">
      <c r="A29" s="694"/>
      <c r="B29" s="741"/>
      <c r="C29" s="339" t="s">
        <v>502</v>
      </c>
      <c r="D29" s="725"/>
      <c r="E29" s="726"/>
      <c r="F29" s="324"/>
      <c r="G29" s="143" t="s">
        <v>508</v>
      </c>
      <c r="H29" s="324" t="s">
        <v>20</v>
      </c>
      <c r="I29" s="331" t="s">
        <v>16</v>
      </c>
      <c r="J29" s="349">
        <v>25</v>
      </c>
      <c r="K29" s="350">
        <v>25</v>
      </c>
      <c r="L29" s="350">
        <v>25</v>
      </c>
      <c r="M29" s="350">
        <v>25</v>
      </c>
      <c r="N29" s="337">
        <f t="shared" si="1"/>
        <v>100</v>
      </c>
      <c r="O29" s="657" t="s">
        <v>443</v>
      </c>
      <c r="P29" s="9" t="s">
        <v>509</v>
      </c>
    </row>
    <row r="30" spans="1:16" ht="23.25" customHeight="1" x14ac:dyDescent="0.25">
      <c r="A30" s="694"/>
      <c r="B30" s="741"/>
      <c r="C30" s="345" t="s">
        <v>503</v>
      </c>
      <c r="D30" s="727"/>
      <c r="E30" s="728"/>
      <c r="F30" s="324"/>
      <c r="G30" s="143" t="s">
        <v>508</v>
      </c>
      <c r="H30" s="324" t="s">
        <v>20</v>
      </c>
      <c r="I30" s="331" t="s">
        <v>16</v>
      </c>
      <c r="J30" s="349">
        <v>25</v>
      </c>
      <c r="K30" s="350">
        <v>25</v>
      </c>
      <c r="L30" s="350">
        <v>25</v>
      </c>
      <c r="M30" s="350">
        <v>25</v>
      </c>
      <c r="N30" s="337">
        <f t="shared" si="1"/>
        <v>100</v>
      </c>
      <c r="O30" s="721"/>
      <c r="P30" s="9" t="s">
        <v>510</v>
      </c>
    </row>
    <row r="31" spans="1:16" ht="23.25" customHeight="1" x14ac:dyDescent="0.25">
      <c r="A31" s="694"/>
      <c r="B31" s="741"/>
      <c r="C31" s="348" t="s">
        <v>504</v>
      </c>
      <c r="D31" s="727"/>
      <c r="E31" s="728"/>
      <c r="F31" s="324"/>
      <c r="G31" s="143" t="s">
        <v>511</v>
      </c>
      <c r="H31" s="197" t="s">
        <v>63</v>
      </c>
      <c r="I31" s="331" t="s">
        <v>16</v>
      </c>
      <c r="J31" s="197">
        <v>0</v>
      </c>
      <c r="K31" s="197">
        <v>3</v>
      </c>
      <c r="L31" s="197">
        <v>1</v>
      </c>
      <c r="M31" s="326">
        <v>1</v>
      </c>
      <c r="N31" s="337">
        <f t="shared" si="1"/>
        <v>5</v>
      </c>
      <c r="O31" s="9" t="s">
        <v>515</v>
      </c>
      <c r="P31" s="9" t="s">
        <v>516</v>
      </c>
    </row>
    <row r="32" spans="1:16" ht="24.75" customHeight="1" x14ac:dyDescent="0.25">
      <c r="A32" s="694"/>
      <c r="B32" s="741"/>
      <c r="C32" s="348" t="s">
        <v>505</v>
      </c>
      <c r="D32" s="727"/>
      <c r="E32" s="728"/>
      <c r="F32" s="120"/>
      <c r="G32" s="150" t="s">
        <v>512</v>
      </c>
      <c r="H32" s="197" t="s">
        <v>63</v>
      </c>
      <c r="I32" s="331" t="s">
        <v>16</v>
      </c>
      <c r="J32" s="197">
        <v>0</v>
      </c>
      <c r="K32" s="197">
        <v>3</v>
      </c>
      <c r="L32" s="197">
        <v>2</v>
      </c>
      <c r="M32" s="326">
        <v>1</v>
      </c>
      <c r="N32" s="337">
        <f t="shared" si="1"/>
        <v>6</v>
      </c>
      <c r="O32" s="9" t="s">
        <v>517</v>
      </c>
      <c r="P32" s="9" t="s">
        <v>518</v>
      </c>
    </row>
    <row r="33" spans="1:16" ht="22.5" customHeight="1" x14ac:dyDescent="0.25">
      <c r="A33" s="694"/>
      <c r="B33" s="741"/>
      <c r="C33" s="348" t="s">
        <v>506</v>
      </c>
      <c r="D33" s="727"/>
      <c r="E33" s="728"/>
      <c r="F33" s="208"/>
      <c r="G33" s="143" t="s">
        <v>513</v>
      </c>
      <c r="H33" s="197" t="s">
        <v>63</v>
      </c>
      <c r="I33" s="331" t="s">
        <v>16</v>
      </c>
      <c r="J33" s="197">
        <v>0</v>
      </c>
      <c r="K33" s="197">
        <v>2</v>
      </c>
      <c r="L33" s="197">
        <v>1</v>
      </c>
      <c r="M33" s="326">
        <v>0</v>
      </c>
      <c r="N33" s="337">
        <f t="shared" si="1"/>
        <v>3</v>
      </c>
      <c r="O33" s="9" t="s">
        <v>519</v>
      </c>
      <c r="P33" s="9" t="s">
        <v>520</v>
      </c>
    </row>
    <row r="34" spans="1:16" ht="23.25" customHeight="1" x14ac:dyDescent="0.25">
      <c r="A34" s="694"/>
      <c r="B34" s="741"/>
      <c r="C34" s="348" t="s">
        <v>507</v>
      </c>
      <c r="D34" s="745"/>
      <c r="E34" s="746"/>
      <c r="F34" s="324"/>
      <c r="G34" s="150" t="s">
        <v>514</v>
      </c>
      <c r="H34" s="197" t="s">
        <v>63</v>
      </c>
      <c r="I34" s="331" t="s">
        <v>16</v>
      </c>
      <c r="J34" s="197">
        <v>0</v>
      </c>
      <c r="K34" s="197">
        <v>1</v>
      </c>
      <c r="L34" s="197">
        <v>0</v>
      </c>
      <c r="M34" s="326">
        <v>0</v>
      </c>
      <c r="N34" s="337">
        <f t="shared" si="1"/>
        <v>1</v>
      </c>
      <c r="O34" s="9" t="s">
        <v>521</v>
      </c>
      <c r="P34" s="9" t="s">
        <v>522</v>
      </c>
    </row>
    <row r="35" spans="1:16" ht="69.75" customHeight="1" thickBot="1" x14ac:dyDescent="0.3">
      <c r="A35" s="750"/>
      <c r="B35" s="742"/>
      <c r="C35" s="571" t="s">
        <v>724</v>
      </c>
      <c r="D35" s="722"/>
      <c r="E35" s="723"/>
      <c r="F35" s="109"/>
      <c r="G35" s="215" t="s">
        <v>296</v>
      </c>
      <c r="H35" s="324" t="s">
        <v>20</v>
      </c>
      <c r="I35" s="331" t="s">
        <v>16</v>
      </c>
      <c r="J35" s="337">
        <v>25</v>
      </c>
      <c r="K35" s="346">
        <v>25</v>
      </c>
      <c r="L35" s="346">
        <v>25</v>
      </c>
      <c r="M35" s="347">
        <v>25</v>
      </c>
      <c r="N35" s="459">
        <f>SUM(J35:M35)</f>
        <v>100</v>
      </c>
      <c r="O35" s="9" t="s">
        <v>636</v>
      </c>
      <c r="P35" s="109"/>
    </row>
    <row r="38" spans="1:16" ht="23.25" customHeight="1" x14ac:dyDescent="0.25">
      <c r="G38" s="719" t="s">
        <v>554</v>
      </c>
      <c r="H38" s="719"/>
      <c r="I38" s="719"/>
    </row>
    <row r="39" spans="1:16" x14ac:dyDescent="0.25">
      <c r="G39" s="232" t="s">
        <v>555</v>
      </c>
    </row>
  </sheetData>
  <mergeCells count="21">
    <mergeCell ref="B17:B35"/>
    <mergeCell ref="D17:E23"/>
    <mergeCell ref="C3:C4"/>
    <mergeCell ref="D3:E6"/>
    <mergeCell ref="A3:A35"/>
    <mergeCell ref="D24:E28"/>
    <mergeCell ref="D29:E34"/>
    <mergeCell ref="A1:H1"/>
    <mergeCell ref="J1:P1"/>
    <mergeCell ref="D2:E2"/>
    <mergeCell ref="B3:B16"/>
    <mergeCell ref="P13:P16"/>
    <mergeCell ref="G38:I38"/>
    <mergeCell ref="O17:O18"/>
    <mergeCell ref="P19:P20"/>
    <mergeCell ref="D35:E35"/>
    <mergeCell ref="O5:O10"/>
    <mergeCell ref="O12:O14"/>
    <mergeCell ref="D7:E16"/>
    <mergeCell ref="P24:P25"/>
    <mergeCell ref="O29:O30"/>
  </mergeCells>
  <pageMargins left="0.7" right="0.7" top="0.75" bottom="0.75" header="0.3" footer="0.3"/>
  <pageSetup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zoomScale="80" zoomScaleNormal="80" workbookViewId="0">
      <selection activeCell="R14" sqref="R14"/>
    </sheetView>
  </sheetViews>
  <sheetFormatPr baseColWidth="10" defaultRowHeight="15" x14ac:dyDescent="0.25"/>
  <cols>
    <col min="2" max="2" width="14.28515625" customWidth="1"/>
    <col min="3" max="3" width="15" customWidth="1"/>
    <col min="6" max="6" width="12.5703125" customWidth="1"/>
    <col min="14" max="14" width="12.7109375" customWidth="1"/>
    <col min="15" max="15" width="13" customWidth="1"/>
  </cols>
  <sheetData>
    <row r="1" spans="1:17" ht="15.75" thickBot="1" x14ac:dyDescent="0.3">
      <c r="A1" s="731"/>
      <c r="B1" s="732"/>
      <c r="C1" s="732"/>
      <c r="D1" s="732"/>
      <c r="E1" s="732"/>
      <c r="F1" s="732"/>
      <c r="G1" s="732"/>
      <c r="H1" s="733"/>
      <c r="I1" s="753" t="s">
        <v>0</v>
      </c>
      <c r="J1" s="754"/>
      <c r="K1" s="754"/>
      <c r="L1" s="754"/>
      <c r="M1" s="754"/>
      <c r="N1" s="754"/>
      <c r="O1" s="754"/>
      <c r="P1" s="519"/>
      <c r="Q1" s="314"/>
    </row>
    <row r="2" spans="1:17" ht="23.25" thickBot="1" x14ac:dyDescent="0.3">
      <c r="A2" s="421" t="s">
        <v>1</v>
      </c>
      <c r="B2" s="494" t="s">
        <v>2</v>
      </c>
      <c r="C2" s="494" t="s">
        <v>3</v>
      </c>
      <c r="D2" s="573" t="s">
        <v>4</v>
      </c>
      <c r="E2" s="574" t="s">
        <v>5</v>
      </c>
      <c r="F2" s="494" t="s">
        <v>6</v>
      </c>
      <c r="G2" s="494" t="s">
        <v>7</v>
      </c>
      <c r="H2" s="494" t="s">
        <v>98</v>
      </c>
      <c r="I2" s="423">
        <v>2020</v>
      </c>
      <c r="J2" s="423">
        <v>2021</v>
      </c>
      <c r="K2" s="423">
        <v>2022</v>
      </c>
      <c r="L2" s="494">
        <v>2023</v>
      </c>
      <c r="M2" s="423" t="s">
        <v>9</v>
      </c>
      <c r="N2" s="423" t="s">
        <v>10</v>
      </c>
      <c r="O2" s="423" t="s">
        <v>11</v>
      </c>
    </row>
    <row r="3" spans="1:17" ht="67.5" x14ac:dyDescent="0.25">
      <c r="A3" s="757" t="s">
        <v>740</v>
      </c>
      <c r="B3" s="609" t="s">
        <v>672</v>
      </c>
      <c r="C3" s="439" t="s">
        <v>82</v>
      </c>
      <c r="D3" s="13"/>
      <c r="E3" s="527">
        <v>0</v>
      </c>
      <c r="F3" s="475" t="s">
        <v>83</v>
      </c>
      <c r="G3" s="62" t="s">
        <v>15</v>
      </c>
      <c r="H3" s="16" t="s">
        <v>53</v>
      </c>
      <c r="I3" s="17">
        <v>100</v>
      </c>
      <c r="J3" s="17">
        <v>100</v>
      </c>
      <c r="K3" s="17">
        <v>100</v>
      </c>
      <c r="L3" s="16">
        <v>100</v>
      </c>
      <c r="M3" s="63">
        <v>100</v>
      </c>
      <c r="N3" s="33" t="s">
        <v>84</v>
      </c>
      <c r="O3" s="19"/>
    </row>
    <row r="4" spans="1:17" ht="112.5" x14ac:dyDescent="0.25">
      <c r="A4" s="758"/>
      <c r="B4" s="610"/>
      <c r="C4" s="32" t="s">
        <v>399</v>
      </c>
      <c r="D4" s="13"/>
      <c r="E4" s="527">
        <v>27</v>
      </c>
      <c r="F4" s="62" t="s">
        <v>85</v>
      </c>
      <c r="G4" s="476" t="s">
        <v>52</v>
      </c>
      <c r="H4" s="476" t="s">
        <v>56</v>
      </c>
      <c r="I4" s="476">
        <v>5</v>
      </c>
      <c r="J4" s="476">
        <v>7</v>
      </c>
      <c r="K4" s="26">
        <v>8</v>
      </c>
      <c r="L4" s="476">
        <v>10</v>
      </c>
      <c r="M4" s="63">
        <f>SUM(I4:L4)</f>
        <v>30</v>
      </c>
      <c r="N4" s="33" t="s">
        <v>84</v>
      </c>
      <c r="O4" s="19"/>
    </row>
    <row r="5" spans="1:17" ht="112.5" x14ac:dyDescent="0.25">
      <c r="A5" s="758"/>
      <c r="B5" s="610"/>
      <c r="C5" s="32" t="s">
        <v>86</v>
      </c>
      <c r="D5" s="575"/>
      <c r="E5" s="16">
        <v>100</v>
      </c>
      <c r="F5" s="60" t="s">
        <v>87</v>
      </c>
      <c r="G5" s="476" t="s">
        <v>15</v>
      </c>
      <c r="H5" s="16" t="s">
        <v>53</v>
      </c>
      <c r="I5" s="16">
        <v>100</v>
      </c>
      <c r="J5" s="16">
        <v>100</v>
      </c>
      <c r="K5" s="16">
        <v>100</v>
      </c>
      <c r="L5" s="16">
        <v>100</v>
      </c>
      <c r="M5" s="63">
        <v>100</v>
      </c>
      <c r="N5" s="33" t="s">
        <v>84</v>
      </c>
      <c r="O5" s="19"/>
    </row>
    <row r="6" spans="1:17" ht="112.5" x14ac:dyDescent="0.25">
      <c r="A6" s="758"/>
      <c r="B6" s="610"/>
      <c r="C6" s="54" t="s">
        <v>88</v>
      </c>
      <c r="D6" s="575"/>
      <c r="E6" s="16"/>
      <c r="F6" s="493" t="s">
        <v>89</v>
      </c>
      <c r="G6" s="64" t="s">
        <v>52</v>
      </c>
      <c r="H6" s="16" t="s">
        <v>56</v>
      </c>
      <c r="I6" s="65">
        <v>0</v>
      </c>
      <c r="J6" s="476">
        <v>30</v>
      </c>
      <c r="K6" s="476">
        <v>30</v>
      </c>
      <c r="L6" s="476">
        <v>20</v>
      </c>
      <c r="M6" s="63">
        <f>SUM(I6:L6)</f>
        <v>80</v>
      </c>
      <c r="N6" s="33" t="s">
        <v>78</v>
      </c>
      <c r="O6" s="19"/>
    </row>
    <row r="7" spans="1:17" ht="135" x14ac:dyDescent="0.25">
      <c r="A7" s="758"/>
      <c r="B7" s="610"/>
      <c r="C7" s="572" t="s">
        <v>398</v>
      </c>
      <c r="D7" s="534"/>
      <c r="E7" s="527"/>
      <c r="F7" s="67" t="s">
        <v>90</v>
      </c>
      <c r="G7" s="64" t="s">
        <v>15</v>
      </c>
      <c r="H7" s="16" t="s">
        <v>53</v>
      </c>
      <c r="I7" s="17">
        <v>75</v>
      </c>
      <c r="J7" s="17">
        <v>85</v>
      </c>
      <c r="K7" s="17">
        <v>90</v>
      </c>
      <c r="L7" s="16">
        <v>95</v>
      </c>
      <c r="M7" s="63">
        <v>95</v>
      </c>
      <c r="N7" s="68" t="s">
        <v>78</v>
      </c>
      <c r="O7" s="19"/>
    </row>
    <row r="8" spans="1:17" ht="192" thickBot="1" x14ac:dyDescent="0.3">
      <c r="A8" s="758"/>
      <c r="B8" s="611"/>
      <c r="C8" s="35" t="s">
        <v>91</v>
      </c>
      <c r="D8" s="438" t="s">
        <v>91</v>
      </c>
      <c r="E8" s="580"/>
      <c r="F8" s="581" t="s">
        <v>92</v>
      </c>
      <c r="G8" s="10" t="s">
        <v>63</v>
      </c>
      <c r="H8" s="582" t="s">
        <v>25</v>
      </c>
      <c r="I8" s="583">
        <v>1</v>
      </c>
      <c r="J8" s="11">
        <v>0</v>
      </c>
      <c r="K8" s="11">
        <v>1</v>
      </c>
      <c r="L8" s="11">
        <v>0</v>
      </c>
      <c r="M8" s="584">
        <f>SUM(I8:L8)</f>
        <v>2</v>
      </c>
      <c r="N8" s="520" t="s">
        <v>93</v>
      </c>
      <c r="O8" s="476" t="s">
        <v>65</v>
      </c>
    </row>
    <row r="9" spans="1:17" ht="68.25" thickBot="1" x14ac:dyDescent="0.3">
      <c r="A9" s="758"/>
      <c r="B9" s="651" t="s">
        <v>671</v>
      </c>
      <c r="C9" s="743" t="s">
        <v>299</v>
      </c>
      <c r="D9" s="586"/>
      <c r="E9" s="587" t="s">
        <v>528</v>
      </c>
      <c r="F9" s="361" t="s">
        <v>429</v>
      </c>
      <c r="G9" s="471" t="s">
        <v>15</v>
      </c>
      <c r="H9" s="363" t="s">
        <v>56</v>
      </c>
      <c r="I9" s="364">
        <v>0.93</v>
      </c>
      <c r="J9" s="364">
        <v>0.94</v>
      </c>
      <c r="K9" s="364">
        <v>0.95</v>
      </c>
      <c r="L9" s="365">
        <v>0.96</v>
      </c>
      <c r="M9" s="588">
        <v>0.96</v>
      </c>
      <c r="N9" s="691" t="s">
        <v>300</v>
      </c>
      <c r="O9" s="240"/>
    </row>
    <row r="10" spans="1:17" ht="45.75" thickBot="1" x14ac:dyDescent="0.3">
      <c r="A10" s="758"/>
      <c r="B10" s="652"/>
      <c r="C10" s="727"/>
      <c r="D10" s="109"/>
      <c r="E10" s="530" t="s">
        <v>529</v>
      </c>
      <c r="F10" s="139" t="s">
        <v>530</v>
      </c>
      <c r="G10" s="120" t="s">
        <v>15</v>
      </c>
      <c r="H10" s="529" t="s">
        <v>56</v>
      </c>
      <c r="I10" s="214">
        <v>0.88</v>
      </c>
      <c r="J10" s="214">
        <v>0.9</v>
      </c>
      <c r="K10" s="214">
        <v>0.92</v>
      </c>
      <c r="L10" s="243">
        <v>0.95</v>
      </c>
      <c r="M10" s="589">
        <v>0.95</v>
      </c>
      <c r="N10" s="682"/>
      <c r="O10" s="245"/>
    </row>
    <row r="11" spans="1:17" ht="45.75" thickBot="1" x14ac:dyDescent="0.3">
      <c r="A11" s="758"/>
      <c r="B11" s="652"/>
      <c r="C11" s="729"/>
      <c r="D11" s="525"/>
      <c r="E11" s="590">
        <v>1</v>
      </c>
      <c r="F11" s="366" t="s">
        <v>531</v>
      </c>
      <c r="G11" s="472" t="s">
        <v>15</v>
      </c>
      <c r="H11" s="368" t="s">
        <v>53</v>
      </c>
      <c r="I11" s="369">
        <v>0.9</v>
      </c>
      <c r="J11" s="369">
        <v>0.9</v>
      </c>
      <c r="K11" s="369">
        <v>0.9</v>
      </c>
      <c r="L11" s="370">
        <v>0.9</v>
      </c>
      <c r="M11" s="382">
        <v>0.9</v>
      </c>
      <c r="N11" s="692"/>
      <c r="O11" s="240"/>
    </row>
    <row r="12" spans="1:17" ht="90.75" thickBot="1" x14ac:dyDescent="0.3">
      <c r="A12" s="758"/>
      <c r="B12" s="652"/>
      <c r="C12" s="727" t="s">
        <v>532</v>
      </c>
      <c r="D12" s="83"/>
      <c r="E12" s="585">
        <v>0</v>
      </c>
      <c r="F12" s="395" t="s">
        <v>533</v>
      </c>
      <c r="G12" s="148" t="s">
        <v>15</v>
      </c>
      <c r="H12" s="490" t="s">
        <v>53</v>
      </c>
      <c r="I12" s="373">
        <v>0.8</v>
      </c>
      <c r="J12" s="373">
        <v>0.8</v>
      </c>
      <c r="K12" s="373">
        <v>0.8</v>
      </c>
      <c r="L12" s="374">
        <v>0.8</v>
      </c>
      <c r="M12" s="375">
        <v>0.8</v>
      </c>
      <c r="N12" s="691" t="s">
        <v>536</v>
      </c>
      <c r="O12" s="240"/>
    </row>
    <row r="13" spans="1:17" ht="90.75" thickBot="1" x14ac:dyDescent="0.3">
      <c r="A13" s="758"/>
      <c r="B13" s="652"/>
      <c r="C13" s="727"/>
      <c r="D13" s="109"/>
      <c r="E13" s="576"/>
      <c r="F13" s="371" t="s">
        <v>534</v>
      </c>
      <c r="G13" s="114" t="s">
        <v>15</v>
      </c>
      <c r="H13" s="489" t="s">
        <v>53</v>
      </c>
      <c r="I13" s="378">
        <v>1</v>
      </c>
      <c r="J13" s="378">
        <v>1</v>
      </c>
      <c r="K13" s="378">
        <v>1</v>
      </c>
      <c r="L13" s="379">
        <v>1</v>
      </c>
      <c r="M13" s="372">
        <v>1</v>
      </c>
      <c r="N13" s="682"/>
      <c r="O13" s="240"/>
    </row>
    <row r="14" spans="1:17" ht="147" thickBot="1" x14ac:dyDescent="0.3">
      <c r="A14" s="758"/>
      <c r="B14" s="652"/>
      <c r="C14" s="727"/>
      <c r="D14" s="109"/>
      <c r="E14" s="576"/>
      <c r="F14" s="366" t="s">
        <v>535</v>
      </c>
      <c r="G14" s="472" t="s">
        <v>15</v>
      </c>
      <c r="H14" s="368" t="s">
        <v>53</v>
      </c>
      <c r="I14" s="380">
        <v>1</v>
      </c>
      <c r="J14" s="380">
        <v>1</v>
      </c>
      <c r="K14" s="380">
        <v>1</v>
      </c>
      <c r="L14" s="381">
        <v>1</v>
      </c>
      <c r="M14" s="382">
        <v>1</v>
      </c>
      <c r="N14" s="692"/>
      <c r="O14" s="240"/>
    </row>
    <row r="15" spans="1:17" ht="57" thickBot="1" x14ac:dyDescent="0.3">
      <c r="A15" s="758"/>
      <c r="B15" s="652"/>
      <c r="C15" s="727"/>
      <c r="D15" s="109"/>
      <c r="E15" s="576">
        <v>0</v>
      </c>
      <c r="F15" s="395" t="s">
        <v>301</v>
      </c>
      <c r="G15" s="148" t="s">
        <v>15</v>
      </c>
      <c r="H15" s="490" t="s">
        <v>53</v>
      </c>
      <c r="I15" s="373">
        <v>0</v>
      </c>
      <c r="J15" s="373">
        <v>0.5</v>
      </c>
      <c r="K15" s="373">
        <v>0.75</v>
      </c>
      <c r="L15" s="374">
        <v>0.85</v>
      </c>
      <c r="M15" s="375">
        <v>0.85</v>
      </c>
      <c r="N15" s="691" t="s">
        <v>300</v>
      </c>
      <c r="O15" s="240"/>
    </row>
    <row r="16" spans="1:17" ht="102" thickBot="1" x14ac:dyDescent="0.3">
      <c r="A16" s="758"/>
      <c r="B16" s="652"/>
      <c r="C16" s="727"/>
      <c r="D16" s="109"/>
      <c r="E16" s="247">
        <v>0.6</v>
      </c>
      <c r="F16" s="139" t="s">
        <v>302</v>
      </c>
      <c r="G16" s="120" t="s">
        <v>15</v>
      </c>
      <c r="H16" s="480" t="s">
        <v>53</v>
      </c>
      <c r="I16" s="247">
        <v>0.6</v>
      </c>
      <c r="J16" s="247">
        <v>0.6</v>
      </c>
      <c r="K16" s="247">
        <v>0.6</v>
      </c>
      <c r="L16" s="247">
        <v>0.6</v>
      </c>
      <c r="M16" s="248">
        <v>0.6</v>
      </c>
      <c r="N16" s="682"/>
      <c r="O16" s="240"/>
    </row>
    <row r="17" spans="1:15" ht="102" thickBot="1" x14ac:dyDescent="0.3">
      <c r="A17" s="758"/>
      <c r="B17" s="652"/>
      <c r="C17" s="727"/>
      <c r="D17" s="109"/>
      <c r="E17" s="247">
        <v>0.6</v>
      </c>
      <c r="F17" s="473" t="s">
        <v>303</v>
      </c>
      <c r="G17" s="120" t="s">
        <v>15</v>
      </c>
      <c r="H17" s="480" t="s">
        <v>53</v>
      </c>
      <c r="I17" s="247">
        <v>0.6</v>
      </c>
      <c r="J17" s="536">
        <v>0.41839999999999999</v>
      </c>
      <c r="K17" s="247">
        <v>0.6</v>
      </c>
      <c r="L17" s="247">
        <v>0.6</v>
      </c>
      <c r="M17" s="248">
        <v>0.6</v>
      </c>
      <c r="N17" s="682"/>
      <c r="O17" s="240"/>
    </row>
    <row r="18" spans="1:15" ht="68.25" thickBot="1" x14ac:dyDescent="0.3">
      <c r="A18" s="758"/>
      <c r="B18" s="652"/>
      <c r="C18" s="727"/>
      <c r="D18" s="109"/>
      <c r="E18" s="247">
        <v>0.5</v>
      </c>
      <c r="F18" s="473" t="s">
        <v>304</v>
      </c>
      <c r="G18" s="120" t="s">
        <v>15</v>
      </c>
      <c r="H18" s="480" t="s">
        <v>53</v>
      </c>
      <c r="I18" s="247">
        <v>0.5</v>
      </c>
      <c r="J18" s="247">
        <v>0.5</v>
      </c>
      <c r="K18" s="247">
        <v>0.5</v>
      </c>
      <c r="L18" s="247">
        <v>0.5</v>
      </c>
      <c r="M18" s="248">
        <v>0.5</v>
      </c>
      <c r="N18" s="682"/>
      <c r="O18" s="240"/>
    </row>
    <row r="19" spans="1:15" ht="45.75" thickBot="1" x14ac:dyDescent="0.3">
      <c r="A19" s="758"/>
      <c r="B19" s="652"/>
      <c r="C19" s="727"/>
      <c r="D19" s="109"/>
      <c r="E19" s="163">
        <v>0.9</v>
      </c>
      <c r="F19" s="474" t="s">
        <v>305</v>
      </c>
      <c r="G19" s="120" t="s">
        <v>15</v>
      </c>
      <c r="H19" s="480" t="s">
        <v>53</v>
      </c>
      <c r="I19" s="163">
        <v>0.9</v>
      </c>
      <c r="J19" s="163">
        <v>0.9</v>
      </c>
      <c r="K19" s="163">
        <v>0.9</v>
      </c>
      <c r="L19" s="163">
        <v>0.9</v>
      </c>
      <c r="M19" s="244">
        <v>0.9</v>
      </c>
      <c r="N19" s="682"/>
      <c r="O19" s="240"/>
    </row>
    <row r="20" spans="1:15" ht="45.75" thickBot="1" x14ac:dyDescent="0.3">
      <c r="A20" s="758"/>
      <c r="B20" s="652"/>
      <c r="C20" s="727"/>
      <c r="D20" s="109"/>
      <c r="E20" s="163">
        <v>0.9</v>
      </c>
      <c r="F20" s="376" t="s">
        <v>306</v>
      </c>
      <c r="G20" s="242" t="s">
        <v>15</v>
      </c>
      <c r="H20" s="480" t="s">
        <v>53</v>
      </c>
      <c r="I20" s="163">
        <v>0.9</v>
      </c>
      <c r="J20" s="163">
        <v>0.9</v>
      </c>
      <c r="K20" s="163">
        <v>0.9</v>
      </c>
      <c r="L20" s="163">
        <v>0.9</v>
      </c>
      <c r="M20" s="244">
        <v>0.9</v>
      </c>
      <c r="N20" s="682"/>
      <c r="O20" s="240"/>
    </row>
    <row r="21" spans="1:15" ht="57" thickBot="1" x14ac:dyDescent="0.3">
      <c r="A21" s="758"/>
      <c r="B21" s="652"/>
      <c r="C21" s="727"/>
      <c r="D21" s="109"/>
      <c r="E21" s="247">
        <v>0.9</v>
      </c>
      <c r="F21" s="377" t="s">
        <v>307</v>
      </c>
      <c r="G21" s="242" t="s">
        <v>15</v>
      </c>
      <c r="H21" s="480" t="s">
        <v>53</v>
      </c>
      <c r="I21" s="247">
        <v>0.9</v>
      </c>
      <c r="J21" s="247">
        <v>0.9</v>
      </c>
      <c r="K21" s="247">
        <v>0.9</v>
      </c>
      <c r="L21" s="247">
        <v>0.9</v>
      </c>
      <c r="M21" s="244">
        <v>0.9</v>
      </c>
      <c r="N21" s="682"/>
      <c r="O21" s="240"/>
    </row>
    <row r="22" spans="1:15" ht="57" thickBot="1" x14ac:dyDescent="0.3">
      <c r="A22" s="758"/>
      <c r="B22" s="652"/>
      <c r="C22" s="727"/>
      <c r="D22" s="109"/>
      <c r="E22" s="247">
        <v>0.9</v>
      </c>
      <c r="F22" s="383" t="s">
        <v>308</v>
      </c>
      <c r="G22" s="264" t="s">
        <v>15</v>
      </c>
      <c r="H22" s="489" t="s">
        <v>53</v>
      </c>
      <c r="I22" s="384">
        <v>0.9</v>
      </c>
      <c r="J22" s="384">
        <v>0.9</v>
      </c>
      <c r="K22" s="384">
        <v>0.9</v>
      </c>
      <c r="L22" s="384">
        <v>0.9</v>
      </c>
      <c r="M22" s="372">
        <v>0.9</v>
      </c>
      <c r="N22" s="682"/>
      <c r="O22" s="240"/>
    </row>
    <row r="23" spans="1:15" ht="45.75" thickBot="1" x14ac:dyDescent="0.3">
      <c r="A23" s="758"/>
      <c r="B23" s="652"/>
      <c r="C23" s="729"/>
      <c r="D23" s="109"/>
      <c r="E23" s="163">
        <v>1</v>
      </c>
      <c r="F23" s="386" t="s">
        <v>309</v>
      </c>
      <c r="G23" s="367" t="s">
        <v>15</v>
      </c>
      <c r="H23" s="368" t="s">
        <v>53</v>
      </c>
      <c r="I23" s="380">
        <v>1</v>
      </c>
      <c r="J23" s="380">
        <v>1</v>
      </c>
      <c r="K23" s="380">
        <v>1</v>
      </c>
      <c r="L23" s="380">
        <v>1</v>
      </c>
      <c r="M23" s="382">
        <v>1</v>
      </c>
      <c r="N23" s="692"/>
      <c r="O23" s="240"/>
    </row>
    <row r="24" spans="1:15" ht="57" thickBot="1" x14ac:dyDescent="0.3">
      <c r="A24" s="758"/>
      <c r="B24" s="652"/>
      <c r="C24" s="743" t="s">
        <v>310</v>
      </c>
      <c r="D24" s="109"/>
      <c r="E24" s="529">
        <v>88</v>
      </c>
      <c r="F24" s="250" t="s">
        <v>311</v>
      </c>
      <c r="G24" s="239" t="s">
        <v>15</v>
      </c>
      <c r="H24" s="490" t="s">
        <v>53</v>
      </c>
      <c r="I24" s="239">
        <v>85</v>
      </c>
      <c r="J24" s="239">
        <v>90</v>
      </c>
      <c r="K24" s="239">
        <v>90</v>
      </c>
      <c r="L24" s="239">
        <v>95</v>
      </c>
      <c r="M24" s="385">
        <v>90</v>
      </c>
      <c r="N24" s="506" t="s">
        <v>312</v>
      </c>
      <c r="O24" s="245"/>
    </row>
    <row r="25" spans="1:15" ht="79.5" thickBot="1" x14ac:dyDescent="0.3">
      <c r="A25" s="758"/>
      <c r="B25" s="652"/>
      <c r="C25" s="727"/>
      <c r="D25" s="109"/>
      <c r="E25" s="242">
        <v>0</v>
      </c>
      <c r="F25" s="253" t="s">
        <v>316</v>
      </c>
      <c r="G25" s="242" t="s">
        <v>52</v>
      </c>
      <c r="H25" s="480" t="s">
        <v>56</v>
      </c>
      <c r="I25" s="242">
        <v>2</v>
      </c>
      <c r="J25" s="242">
        <v>2</v>
      </c>
      <c r="K25" s="242">
        <v>2</v>
      </c>
      <c r="L25" s="242">
        <v>2</v>
      </c>
      <c r="M25" s="254">
        <f>SUM(I25:L25)</f>
        <v>8</v>
      </c>
      <c r="N25" s="252" t="s">
        <v>300</v>
      </c>
      <c r="O25" s="188"/>
    </row>
    <row r="26" spans="1:15" ht="57" thickBot="1" x14ac:dyDescent="0.3">
      <c r="A26" s="758"/>
      <c r="B26" s="652"/>
      <c r="C26" s="727"/>
      <c r="D26" s="109"/>
      <c r="E26" s="242">
        <v>75</v>
      </c>
      <c r="F26" s="387" t="s">
        <v>642</v>
      </c>
      <c r="G26" s="242" t="s">
        <v>15</v>
      </c>
      <c r="H26" s="480" t="s">
        <v>53</v>
      </c>
      <c r="I26" s="242">
        <v>80</v>
      </c>
      <c r="J26" s="242">
        <v>80</v>
      </c>
      <c r="K26" s="242">
        <v>80</v>
      </c>
      <c r="L26" s="242">
        <v>80</v>
      </c>
      <c r="M26" s="254">
        <f>+L26</f>
        <v>80</v>
      </c>
      <c r="N26" s="390" t="s">
        <v>538</v>
      </c>
      <c r="O26" s="240"/>
    </row>
    <row r="27" spans="1:15" ht="45.75" thickBot="1" x14ac:dyDescent="0.3">
      <c r="A27" s="758"/>
      <c r="B27" s="652"/>
      <c r="C27" s="727"/>
      <c r="D27" s="109"/>
      <c r="E27" s="242"/>
      <c r="F27" s="388" t="s">
        <v>537</v>
      </c>
      <c r="G27" s="242" t="s">
        <v>15</v>
      </c>
      <c r="H27" s="480" t="s">
        <v>53</v>
      </c>
      <c r="I27" s="242">
        <v>100</v>
      </c>
      <c r="J27" s="242">
        <v>100</v>
      </c>
      <c r="K27" s="242">
        <v>100</v>
      </c>
      <c r="L27" s="254">
        <v>100</v>
      </c>
      <c r="M27" s="254">
        <v>100</v>
      </c>
      <c r="N27" s="751" t="s">
        <v>339</v>
      </c>
      <c r="O27" s="240"/>
    </row>
    <row r="28" spans="1:15" ht="57" thickBot="1" x14ac:dyDescent="0.3">
      <c r="A28" s="758"/>
      <c r="B28" s="652"/>
      <c r="C28" s="727"/>
      <c r="D28" s="109"/>
      <c r="E28" s="242"/>
      <c r="F28" s="389" t="s">
        <v>340</v>
      </c>
      <c r="G28" s="242" t="s">
        <v>15</v>
      </c>
      <c r="H28" s="489"/>
      <c r="I28" s="264">
        <v>5</v>
      </c>
      <c r="J28" s="264">
        <v>10</v>
      </c>
      <c r="K28" s="264">
        <v>15</v>
      </c>
      <c r="L28" s="265">
        <v>20</v>
      </c>
      <c r="M28" s="265">
        <f>SUM(I28:L28)</f>
        <v>50</v>
      </c>
      <c r="N28" s="756"/>
      <c r="O28" s="240"/>
    </row>
    <row r="29" spans="1:15" ht="68.25" thickBot="1" x14ac:dyDescent="0.3">
      <c r="A29" s="758"/>
      <c r="B29" s="652"/>
      <c r="C29" s="727"/>
      <c r="D29" s="109"/>
      <c r="E29" s="577"/>
      <c r="F29" s="241" t="s">
        <v>341</v>
      </c>
      <c r="G29" s="242" t="s">
        <v>15</v>
      </c>
      <c r="H29" s="480" t="s">
        <v>53</v>
      </c>
      <c r="I29" s="263">
        <v>100</v>
      </c>
      <c r="J29" s="242">
        <v>100</v>
      </c>
      <c r="K29" s="242">
        <v>100</v>
      </c>
      <c r="L29" s="263">
        <v>100</v>
      </c>
      <c r="M29" s="254">
        <v>100</v>
      </c>
      <c r="N29" s="752"/>
      <c r="O29" s="240"/>
    </row>
    <row r="30" spans="1:15" ht="68.25" thickBot="1" x14ac:dyDescent="0.3">
      <c r="A30" s="758"/>
      <c r="B30" s="652"/>
      <c r="C30" s="729"/>
      <c r="D30" s="109"/>
      <c r="E30" s="578">
        <v>0.98</v>
      </c>
      <c r="F30" s="394" t="s">
        <v>539</v>
      </c>
      <c r="G30" s="391" t="s">
        <v>15</v>
      </c>
      <c r="H30" s="368" t="s">
        <v>53</v>
      </c>
      <c r="I30" s="392">
        <v>0.5</v>
      </c>
      <c r="J30" s="266">
        <v>0.9</v>
      </c>
      <c r="K30" s="266">
        <v>0.9</v>
      </c>
      <c r="L30" s="392">
        <v>0.9</v>
      </c>
      <c r="M30" s="393">
        <v>0.9</v>
      </c>
      <c r="N30" s="252" t="s">
        <v>300</v>
      </c>
      <c r="O30" s="240"/>
    </row>
    <row r="31" spans="1:15" ht="90.75" thickBot="1" x14ac:dyDescent="0.3">
      <c r="A31" s="758"/>
      <c r="B31" s="652"/>
      <c r="C31" s="743" t="s">
        <v>317</v>
      </c>
      <c r="D31" s="109"/>
      <c r="E31" s="579">
        <v>0.8</v>
      </c>
      <c r="F31" s="387" t="s">
        <v>318</v>
      </c>
      <c r="G31" s="242" t="s">
        <v>15</v>
      </c>
      <c r="H31" s="480" t="s">
        <v>53</v>
      </c>
      <c r="I31" s="242">
        <v>80</v>
      </c>
      <c r="J31" s="242">
        <v>85</v>
      </c>
      <c r="K31" s="242">
        <v>90</v>
      </c>
      <c r="L31" s="242">
        <v>95</v>
      </c>
      <c r="M31" s="254">
        <v>95</v>
      </c>
      <c r="N31" s="499" t="s">
        <v>314</v>
      </c>
      <c r="O31" s="258" t="s">
        <v>319</v>
      </c>
    </row>
    <row r="32" spans="1:15" ht="23.25" thickBot="1" x14ac:dyDescent="0.3">
      <c r="A32" s="758"/>
      <c r="B32" s="652"/>
      <c r="C32" s="727"/>
      <c r="D32" s="109"/>
      <c r="E32" s="530">
        <v>0</v>
      </c>
      <c r="F32" s="253" t="s">
        <v>323</v>
      </c>
      <c r="G32" s="242" t="s">
        <v>52</v>
      </c>
      <c r="H32" s="480" t="s">
        <v>56</v>
      </c>
      <c r="I32" s="242">
        <v>1</v>
      </c>
      <c r="J32" s="242">
        <v>1</v>
      </c>
      <c r="K32" s="242">
        <v>1</v>
      </c>
      <c r="L32" s="242">
        <v>1</v>
      </c>
      <c r="M32" s="254">
        <f>SUM(I32:L32)</f>
        <v>4</v>
      </c>
      <c r="N32" s="257" t="s">
        <v>300</v>
      </c>
      <c r="O32" s="260" t="s">
        <v>324</v>
      </c>
    </row>
    <row r="33" spans="1:15" ht="158.25" thickBot="1" x14ac:dyDescent="0.3">
      <c r="A33" s="758"/>
      <c r="B33" s="652"/>
      <c r="C33" s="727"/>
      <c r="D33" s="109"/>
      <c r="E33" s="530">
        <v>84.5</v>
      </c>
      <c r="F33" s="261" t="s">
        <v>327</v>
      </c>
      <c r="G33" s="242" t="s">
        <v>15</v>
      </c>
      <c r="H33" s="480" t="s">
        <v>53</v>
      </c>
      <c r="I33" s="242">
        <v>80</v>
      </c>
      <c r="J33" s="242">
        <v>80</v>
      </c>
      <c r="K33" s="242">
        <v>80</v>
      </c>
      <c r="L33" s="242">
        <v>80</v>
      </c>
      <c r="M33" s="254">
        <v>80</v>
      </c>
      <c r="N33" s="252" t="s">
        <v>314</v>
      </c>
      <c r="O33" s="258" t="s">
        <v>328</v>
      </c>
    </row>
    <row r="34" spans="1:15" ht="34.5" thickBot="1" x14ac:dyDescent="0.3">
      <c r="A34" s="758"/>
      <c r="B34" s="652"/>
      <c r="C34" s="727"/>
      <c r="D34" s="109"/>
      <c r="E34" s="530">
        <v>71</v>
      </c>
      <c r="F34" s="253" t="s">
        <v>543</v>
      </c>
      <c r="G34" s="242" t="s">
        <v>15</v>
      </c>
      <c r="H34" s="480" t="s">
        <v>53</v>
      </c>
      <c r="I34" s="242">
        <v>80</v>
      </c>
      <c r="J34" s="242">
        <v>80</v>
      </c>
      <c r="K34" s="242">
        <v>80</v>
      </c>
      <c r="L34" s="242">
        <v>80</v>
      </c>
      <c r="M34" s="254">
        <v>80</v>
      </c>
      <c r="N34" s="257" t="s">
        <v>312</v>
      </c>
      <c r="O34" s="188"/>
    </row>
    <row r="35" spans="1:15" ht="57" thickBot="1" x14ac:dyDescent="0.3">
      <c r="A35" s="758"/>
      <c r="B35" s="652"/>
      <c r="C35" s="727"/>
      <c r="D35" s="109"/>
      <c r="E35" s="578">
        <v>1</v>
      </c>
      <c r="F35" s="217" t="s">
        <v>342</v>
      </c>
      <c r="G35" s="432" t="s">
        <v>15</v>
      </c>
      <c r="H35" s="433" t="s">
        <v>53</v>
      </c>
      <c r="I35" s="379">
        <v>0.9</v>
      </c>
      <c r="J35" s="434">
        <v>0.9</v>
      </c>
      <c r="K35" s="379">
        <v>0.9</v>
      </c>
      <c r="L35" s="379">
        <v>0.9</v>
      </c>
      <c r="M35" s="435">
        <v>0.9</v>
      </c>
      <c r="N35" s="259" t="s">
        <v>343</v>
      </c>
      <c r="O35" s="259"/>
    </row>
    <row r="36" spans="1:15" ht="34.5" thickBot="1" x14ac:dyDescent="0.3">
      <c r="A36" s="758"/>
      <c r="B36" s="652"/>
      <c r="C36" s="727"/>
      <c r="D36" s="109"/>
      <c r="E36" s="530">
        <v>81</v>
      </c>
      <c r="F36" s="436" t="s">
        <v>540</v>
      </c>
      <c r="G36" s="432" t="s">
        <v>15</v>
      </c>
      <c r="H36" s="114" t="s">
        <v>53</v>
      </c>
      <c r="I36" s="379">
        <v>0.9</v>
      </c>
      <c r="J36" s="379">
        <v>0.9</v>
      </c>
      <c r="K36" s="379">
        <v>0.9</v>
      </c>
      <c r="L36" s="379">
        <v>0.9</v>
      </c>
      <c r="M36" s="437">
        <v>0.9</v>
      </c>
      <c r="N36" s="760" t="s">
        <v>542</v>
      </c>
      <c r="O36" s="188"/>
    </row>
    <row r="37" spans="1:15" ht="45.75" thickBot="1" x14ac:dyDescent="0.3">
      <c r="A37" s="758"/>
      <c r="B37" s="652"/>
      <c r="C37" s="727"/>
      <c r="D37" s="109"/>
      <c r="E37" s="119">
        <v>51</v>
      </c>
      <c r="F37" s="397" t="s">
        <v>541</v>
      </c>
      <c r="G37" s="367" t="s">
        <v>15</v>
      </c>
      <c r="H37" s="368" t="s">
        <v>53</v>
      </c>
      <c r="I37" s="381">
        <v>0.9</v>
      </c>
      <c r="J37" s="381">
        <v>0.9</v>
      </c>
      <c r="K37" s="381">
        <v>0.9</v>
      </c>
      <c r="L37" s="381">
        <v>0.9</v>
      </c>
      <c r="M37" s="398">
        <v>1</v>
      </c>
      <c r="N37" s="761"/>
      <c r="O37" s="396"/>
    </row>
    <row r="38" spans="1:15" ht="45.75" thickBot="1" x14ac:dyDescent="0.3">
      <c r="A38" s="758"/>
      <c r="B38" s="755"/>
      <c r="C38" s="743" t="s">
        <v>329</v>
      </c>
      <c r="D38" s="109"/>
      <c r="E38" s="530">
        <v>100</v>
      </c>
      <c r="F38" s="399" t="s">
        <v>330</v>
      </c>
      <c r="G38" s="239" t="s">
        <v>15</v>
      </c>
      <c r="H38" s="490" t="s">
        <v>53</v>
      </c>
      <c r="I38" s="239">
        <v>90</v>
      </c>
      <c r="J38" s="239">
        <v>90</v>
      </c>
      <c r="K38" s="239">
        <v>90</v>
      </c>
      <c r="L38" s="239">
        <v>90</v>
      </c>
      <c r="M38" s="400">
        <v>90</v>
      </c>
      <c r="N38" s="257" t="s">
        <v>331</v>
      </c>
      <c r="O38" s="188"/>
    </row>
    <row r="39" spans="1:15" ht="34.5" thickBot="1" x14ac:dyDescent="0.3">
      <c r="A39" s="758"/>
      <c r="B39" s="755"/>
      <c r="C39" s="727"/>
      <c r="D39" s="109"/>
      <c r="E39" s="530">
        <v>73</v>
      </c>
      <c r="F39" s="261" t="s">
        <v>332</v>
      </c>
      <c r="G39" s="242" t="s">
        <v>15</v>
      </c>
      <c r="H39" s="480" t="s">
        <v>53</v>
      </c>
      <c r="I39" s="242">
        <v>80</v>
      </c>
      <c r="J39" s="242">
        <v>80</v>
      </c>
      <c r="K39" s="242">
        <v>80</v>
      </c>
      <c r="L39" s="242">
        <v>80</v>
      </c>
      <c r="M39" s="254">
        <v>80</v>
      </c>
      <c r="N39" s="500" t="s">
        <v>333</v>
      </c>
      <c r="O39" s="240"/>
    </row>
    <row r="40" spans="1:15" ht="45.75" thickBot="1" x14ac:dyDescent="0.3">
      <c r="A40" s="758"/>
      <c r="B40" s="755"/>
      <c r="C40" s="727"/>
      <c r="D40" s="109"/>
      <c r="E40" s="530"/>
      <c r="F40" s="253" t="s">
        <v>334</v>
      </c>
      <c r="G40" s="242" t="s">
        <v>15</v>
      </c>
      <c r="H40" s="480" t="s">
        <v>56</v>
      </c>
      <c r="I40" s="242">
        <v>25</v>
      </c>
      <c r="J40" s="242">
        <v>20</v>
      </c>
      <c r="K40" s="242">
        <v>30</v>
      </c>
      <c r="L40" s="242">
        <v>25</v>
      </c>
      <c r="M40" s="254">
        <f>SUM(I40:L40)</f>
        <v>100</v>
      </c>
      <c r="N40" s="500" t="s">
        <v>300</v>
      </c>
      <c r="O40" s="245"/>
    </row>
    <row r="41" spans="1:15" ht="102" thickBot="1" x14ac:dyDescent="0.3">
      <c r="A41" s="758"/>
      <c r="B41" s="755"/>
      <c r="C41" s="727"/>
      <c r="D41" s="109"/>
      <c r="E41" s="530"/>
      <c r="F41" s="139" t="s">
        <v>544</v>
      </c>
      <c r="G41" s="242" t="s">
        <v>15</v>
      </c>
      <c r="H41" s="480" t="s">
        <v>56</v>
      </c>
      <c r="I41" s="242">
        <v>20</v>
      </c>
      <c r="J41" s="242">
        <v>0</v>
      </c>
      <c r="K41" s="242">
        <v>60</v>
      </c>
      <c r="L41" s="255">
        <v>80</v>
      </c>
      <c r="M41" s="254">
        <f>+L41</f>
        <v>80</v>
      </c>
      <c r="N41" s="751" t="s">
        <v>538</v>
      </c>
      <c r="O41" s="240"/>
    </row>
    <row r="42" spans="1:15" ht="90.75" thickBot="1" x14ac:dyDescent="0.3">
      <c r="A42" s="758"/>
      <c r="B42" s="755"/>
      <c r="C42" s="727"/>
      <c r="D42" s="109"/>
      <c r="E42" s="530"/>
      <c r="F42" s="139" t="s">
        <v>545</v>
      </c>
      <c r="G42" s="242" t="s">
        <v>15</v>
      </c>
      <c r="H42" s="480" t="s">
        <v>56</v>
      </c>
      <c r="I42" s="242">
        <v>20</v>
      </c>
      <c r="J42" s="242">
        <v>40</v>
      </c>
      <c r="K42" s="242">
        <v>60</v>
      </c>
      <c r="L42" s="255">
        <v>80</v>
      </c>
      <c r="M42" s="254">
        <f>+L42</f>
        <v>80</v>
      </c>
      <c r="N42" s="756"/>
      <c r="O42" s="245"/>
    </row>
    <row r="43" spans="1:15" ht="68.25" thickBot="1" x14ac:dyDescent="0.3">
      <c r="A43" s="758"/>
      <c r="B43" s="755"/>
      <c r="C43" s="727"/>
      <c r="D43" s="109"/>
      <c r="E43" s="530"/>
      <c r="F43" s="139" t="s">
        <v>546</v>
      </c>
      <c r="G43" s="242" t="s">
        <v>15</v>
      </c>
      <c r="H43" s="480" t="s">
        <v>56</v>
      </c>
      <c r="I43" s="242">
        <v>20</v>
      </c>
      <c r="J43" s="242">
        <v>40</v>
      </c>
      <c r="K43" s="242">
        <v>60</v>
      </c>
      <c r="L43" s="255">
        <v>80</v>
      </c>
      <c r="M43" s="254">
        <f>+L43</f>
        <v>80</v>
      </c>
      <c r="N43" s="756"/>
      <c r="O43" s="245"/>
    </row>
    <row r="44" spans="1:15" ht="45.75" thickBot="1" x14ac:dyDescent="0.3">
      <c r="A44" s="758"/>
      <c r="B44" s="755"/>
      <c r="C44" s="727"/>
      <c r="D44" s="109"/>
      <c r="E44" s="530"/>
      <c r="F44" s="262" t="s">
        <v>335</v>
      </c>
      <c r="G44" s="242" t="s">
        <v>15</v>
      </c>
      <c r="H44" s="480" t="s">
        <v>53</v>
      </c>
      <c r="I44" s="242">
        <v>100</v>
      </c>
      <c r="J44" s="242">
        <v>100</v>
      </c>
      <c r="K44" s="242">
        <v>100</v>
      </c>
      <c r="L44" s="255">
        <v>100</v>
      </c>
      <c r="M44" s="254">
        <v>100</v>
      </c>
      <c r="N44" s="752"/>
      <c r="O44" s="246"/>
    </row>
    <row r="45" spans="1:15" ht="34.5" thickBot="1" x14ac:dyDescent="0.3">
      <c r="A45" s="758"/>
      <c r="B45" s="755"/>
      <c r="C45" s="727"/>
      <c r="D45" s="109"/>
      <c r="E45" s="530">
        <v>72</v>
      </c>
      <c r="F45" s="256" t="s">
        <v>336</v>
      </c>
      <c r="G45" s="242" t="s">
        <v>15</v>
      </c>
      <c r="H45" s="480" t="s">
        <v>53</v>
      </c>
      <c r="I45" s="242">
        <v>90</v>
      </c>
      <c r="J45" s="242">
        <v>90</v>
      </c>
      <c r="K45" s="242">
        <v>90</v>
      </c>
      <c r="L45" s="263">
        <v>90</v>
      </c>
      <c r="M45" s="254">
        <v>90</v>
      </c>
      <c r="N45" s="751" t="s">
        <v>337</v>
      </c>
      <c r="O45" s="240"/>
    </row>
    <row r="46" spans="1:15" ht="79.5" thickBot="1" x14ac:dyDescent="0.3">
      <c r="A46" s="758"/>
      <c r="B46" s="755"/>
      <c r="C46" s="729"/>
      <c r="D46" s="153"/>
      <c r="E46" s="193">
        <v>68</v>
      </c>
      <c r="F46" s="591" t="s">
        <v>338</v>
      </c>
      <c r="G46" s="264" t="s">
        <v>15</v>
      </c>
      <c r="H46" s="533" t="s">
        <v>53</v>
      </c>
      <c r="I46" s="264">
        <v>90</v>
      </c>
      <c r="J46" s="264">
        <v>90</v>
      </c>
      <c r="K46" s="264">
        <v>90</v>
      </c>
      <c r="L46" s="592">
        <v>90</v>
      </c>
      <c r="M46" s="265">
        <v>90</v>
      </c>
      <c r="N46" s="752"/>
      <c r="O46" s="245"/>
    </row>
    <row r="47" spans="1:15" ht="79.5" thickBot="1" x14ac:dyDescent="0.3">
      <c r="A47" s="758"/>
      <c r="B47" s="652"/>
      <c r="C47" s="691" t="s">
        <v>547</v>
      </c>
      <c r="D47" s="593"/>
      <c r="E47" s="360" t="s">
        <v>320</v>
      </c>
      <c r="F47" s="401" t="s">
        <v>321</v>
      </c>
      <c r="G47" s="362"/>
      <c r="H47" s="363" t="s">
        <v>53</v>
      </c>
      <c r="I47" s="362" t="s">
        <v>320</v>
      </c>
      <c r="J47" s="362" t="s">
        <v>320</v>
      </c>
      <c r="K47" s="362" t="s">
        <v>320</v>
      </c>
      <c r="L47" s="362" t="s">
        <v>320</v>
      </c>
      <c r="M47" s="594" t="s">
        <v>320</v>
      </c>
      <c r="N47" s="751" t="s">
        <v>549</v>
      </c>
      <c r="O47" s="405" t="s">
        <v>322</v>
      </c>
    </row>
    <row r="48" spans="1:15" ht="45.75" thickBot="1" x14ac:dyDescent="0.3">
      <c r="A48" s="758"/>
      <c r="B48" s="652"/>
      <c r="C48" s="682"/>
      <c r="D48" s="595"/>
      <c r="E48" s="210">
        <v>100</v>
      </c>
      <c r="F48" s="253" t="s">
        <v>325</v>
      </c>
      <c r="G48" s="242" t="s">
        <v>15</v>
      </c>
      <c r="H48" s="529" t="s">
        <v>53</v>
      </c>
      <c r="I48" s="242">
        <v>100</v>
      </c>
      <c r="J48" s="242">
        <v>100</v>
      </c>
      <c r="K48" s="242">
        <v>100</v>
      </c>
      <c r="L48" s="242">
        <v>100</v>
      </c>
      <c r="M48" s="596">
        <v>100</v>
      </c>
      <c r="N48" s="756"/>
      <c r="O48" s="245" t="s">
        <v>326</v>
      </c>
    </row>
    <row r="49" spans="1:15" ht="102" thickBot="1" x14ac:dyDescent="0.3">
      <c r="A49" s="758"/>
      <c r="B49" s="652"/>
      <c r="C49" s="682"/>
      <c r="D49" s="595"/>
      <c r="E49" s="251">
        <v>0.97</v>
      </c>
      <c r="F49" s="402" t="s">
        <v>313</v>
      </c>
      <c r="G49" s="242" t="s">
        <v>15</v>
      </c>
      <c r="H49" s="529" t="s">
        <v>53</v>
      </c>
      <c r="I49" s="242">
        <v>100</v>
      </c>
      <c r="J49" s="242">
        <v>100</v>
      </c>
      <c r="K49" s="242">
        <v>100</v>
      </c>
      <c r="L49" s="242">
        <v>100</v>
      </c>
      <c r="M49" s="597">
        <v>100</v>
      </c>
      <c r="N49" s="756"/>
      <c r="O49" s="406" t="s">
        <v>315</v>
      </c>
    </row>
    <row r="50" spans="1:15" ht="34.5" thickBot="1" x14ac:dyDescent="0.3">
      <c r="A50" s="759"/>
      <c r="B50" s="653"/>
      <c r="C50" s="692"/>
      <c r="D50" s="598"/>
      <c r="E50" s="403">
        <v>1</v>
      </c>
      <c r="F50" s="404" t="s">
        <v>548</v>
      </c>
      <c r="G50" s="367" t="s">
        <v>15</v>
      </c>
      <c r="H50" s="368" t="s">
        <v>53</v>
      </c>
      <c r="I50" s="367">
        <v>100</v>
      </c>
      <c r="J50" s="367">
        <v>100</v>
      </c>
      <c r="K50" s="367">
        <v>100</v>
      </c>
      <c r="L50" s="367">
        <v>100</v>
      </c>
      <c r="M50" s="599">
        <v>100</v>
      </c>
      <c r="N50" s="752"/>
      <c r="O50" s="249"/>
    </row>
  </sheetData>
  <mergeCells count="19">
    <mergeCell ref="N27:N29"/>
    <mergeCell ref="N36:N37"/>
    <mergeCell ref="N41:N44"/>
    <mergeCell ref="N45:N46"/>
    <mergeCell ref="A1:H1"/>
    <mergeCell ref="B3:B8"/>
    <mergeCell ref="I1:O1"/>
    <mergeCell ref="B9:B50"/>
    <mergeCell ref="C9:C11"/>
    <mergeCell ref="C12:C23"/>
    <mergeCell ref="C24:C30"/>
    <mergeCell ref="C31:C37"/>
    <mergeCell ref="N47:N50"/>
    <mergeCell ref="A3:A50"/>
    <mergeCell ref="C38:C46"/>
    <mergeCell ref="C47:C50"/>
    <mergeCell ref="N9:N11"/>
    <mergeCell ref="N12:N14"/>
    <mergeCell ref="N15:N23"/>
  </mergeCells>
  <dataValidations count="8">
    <dataValidation type="list" allowBlank="1" showInputMessage="1" showErrorMessage="1" sqref="G3:G8">
      <formula1>#REF!</formula1>
    </dataValidation>
    <dataValidation type="list" allowBlank="1" showInputMessage="1" showErrorMessage="1" sqref="H3:H8">
      <formula1>$G$55:$G$56</formula1>
    </dataValidation>
    <dataValidation type="list" allowBlank="1" showInputMessage="1" showErrorMessage="1" sqref="H47:H50">
      <formula1>$G$50:$G$51</formula1>
    </dataValidation>
    <dataValidation type="list" allowBlank="1" showInputMessage="1" showErrorMessage="1" sqref="H27:H30 H35:H46">
      <formula1>$G$51:$G$52</formula1>
    </dataValidation>
    <dataValidation type="list" allowBlank="1" showInputMessage="1" showErrorMessage="1" sqref="G24 G31:G34">
      <formula1>#REF!</formula1>
    </dataValidation>
    <dataValidation type="list" allowBlank="1" showInputMessage="1" showErrorMessage="1" sqref="H31:H34 H24:H26">
      <formula1>$G$53:$G$54</formula1>
    </dataValidation>
    <dataValidation type="list" allowBlank="1" showInputMessage="1" showErrorMessage="1" sqref="H12:H23">
      <formula1>$G$48:$G$49</formula1>
    </dataValidation>
    <dataValidation type="list" allowBlank="1" showInputMessage="1" showErrorMessage="1" sqref="H9:H11">
      <formula1>$H$57:$H$58</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[1]Hoja1!#REF!</xm:f>
          </x14:formula1>
          <xm:sqref>G9:G23 G35:G50 G25:G30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P1 ORDENAMIENTO AMBIENTAL TERRI</vt:lpstr>
      <vt:lpstr>P2 GESTIÓN DEL CAMBIO CLIM</vt:lpstr>
      <vt:lpstr>P3GESTIÓN DE LA INF Y CONOC AMB</vt:lpstr>
      <vt:lpstr>P4 GIRH</vt:lpstr>
      <vt:lpstr>P5 CONSERVACIÓN BIODIV Y SERV E</vt:lpstr>
      <vt:lpstr>P6 GI MARES COSTAS Y REC ACUAT</vt:lpstr>
      <vt:lpstr>P7 FORTALEC DESEMP AMB SECT PRO</vt:lpstr>
      <vt:lpstr>P8 Educación Ambiental</vt:lpstr>
      <vt:lpstr>P9 FORTALEC GESTIÓN Y DIRECC</vt:lpstr>
      <vt:lpstr>'P4 GIRH'!Títulos_a_imprimir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dc:creator>
  <cp:lastModifiedBy>Funcionario</cp:lastModifiedBy>
  <cp:lastPrinted>2020-06-16T22:14:41Z</cp:lastPrinted>
  <dcterms:created xsi:type="dcterms:W3CDTF">2020-04-22T17:18:18Z</dcterms:created>
  <dcterms:modified xsi:type="dcterms:W3CDTF">2022-09-21T16:25:29Z</dcterms:modified>
</cp:coreProperties>
</file>